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s50573\OneDrive\DataVic\"/>
    </mc:Choice>
  </mc:AlternateContent>
  <xr:revisionPtr revIDLastSave="0" documentId="13_ncr:1_{22F190F4-4A78-4B91-9374-9FBE7442C904}" xr6:coauthVersionLast="47" xr6:coauthVersionMax="47" xr10:uidLastSave="{00000000-0000-0000-0000-000000000000}"/>
  <bookViews>
    <workbookView xWindow="-120" yWindow="-120" windowWidth="29040" windowHeight="15720" tabRatio="644" xr2:uid="{00000000-000D-0000-FFFF-FFFF00000000}"/>
  </bookViews>
  <sheets>
    <sheet name="Summary" sheetId="1" r:id="rId1"/>
    <sheet name="2024-25" sheetId="37" r:id="rId2"/>
    <sheet name="2023-24" sheetId="36" r:id="rId3"/>
    <sheet name="2022-23" sheetId="35" r:id="rId4"/>
    <sheet name="2021-22" sheetId="34" r:id="rId5"/>
    <sheet name="2020-21" sheetId="33" r:id="rId6"/>
    <sheet name="2019-20" sheetId="32" r:id="rId7"/>
    <sheet name="2018-19" sheetId="31" r:id="rId8"/>
    <sheet name="2017-18" sheetId="29" r:id="rId9"/>
    <sheet name="2016-17" sheetId="28" r:id="rId10"/>
    <sheet name="2015-16" sheetId="27" r:id="rId11"/>
    <sheet name="2014-15" sheetId="25" r:id="rId12"/>
    <sheet name="2013-14" sheetId="24" r:id="rId13"/>
    <sheet name="2012-13" sheetId="21" r:id="rId14"/>
    <sheet name="2011-12" sheetId="19" r:id="rId15"/>
    <sheet name="2010-11" sheetId="16" r:id="rId16"/>
    <sheet name="2009-10" sheetId="15" r:id="rId17"/>
    <sheet name="2008-09" sheetId="13" r:id="rId18"/>
    <sheet name="2007-08" sheetId="11" r:id="rId19"/>
    <sheet name="2006-07" sheetId="8" r:id="rId20"/>
    <sheet name="2005-06" sheetId="4" r:id="rId21"/>
  </sheets>
  <definedNames>
    <definedName name="_xlnm.Print_Area" localSheetId="0">Summary!$A$1:$M$21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35" l="1"/>
  <c r="G3" i="35"/>
  <c r="F3" i="35"/>
  <c r="C3" i="35"/>
  <c r="H3" i="34"/>
  <c r="G3" i="34"/>
  <c r="F3" i="34"/>
  <c r="C3" i="34"/>
  <c r="H3" i="33" l="1"/>
  <c r="G3" i="33"/>
  <c r="F3" i="33"/>
  <c r="C3" i="33"/>
  <c r="H3" i="32"/>
  <c r="G3" i="32"/>
  <c r="F3" i="32"/>
  <c r="C3" i="32"/>
  <c r="H4" i="31"/>
  <c r="G4" i="31"/>
  <c r="F4" i="31"/>
  <c r="C4" i="31"/>
  <c r="E29" i="29"/>
  <c r="E26" i="28"/>
  <c r="C4" i="28"/>
  <c r="F4" i="28"/>
  <c r="G4" i="28"/>
  <c r="H4" i="28"/>
  <c r="E12" i="28"/>
  <c r="E14" i="28"/>
  <c r="E15" i="28"/>
  <c r="E16" i="28"/>
  <c r="E17" i="28"/>
  <c r="E18" i="28"/>
  <c r="E19" i="28"/>
  <c r="E20" i="28"/>
  <c r="E21" i="28"/>
  <c r="E22" i="28"/>
  <c r="E23" i="28"/>
  <c r="E24" i="28"/>
  <c r="E10" i="29"/>
  <c r="E9" i="29"/>
  <c r="E8" i="29"/>
  <c r="E7" i="29"/>
  <c r="E6" i="29"/>
  <c r="H4" i="29"/>
  <c r="G4" i="29"/>
  <c r="F4" i="29"/>
  <c r="C4" i="29"/>
  <c r="H4" i="27"/>
  <c r="G4" i="27"/>
  <c r="F4" i="27"/>
  <c r="E4" i="27"/>
  <c r="C4" i="27"/>
  <c r="C4" i="25"/>
  <c r="H4" i="25"/>
  <c r="G4" i="25"/>
  <c r="F4" i="25"/>
  <c r="E4" i="25"/>
  <c r="C4" i="24"/>
  <c r="E4" i="24"/>
  <c r="F4" i="24"/>
  <c r="G4" i="24"/>
  <c r="H4" i="24"/>
  <c r="H4" i="21"/>
  <c r="G4" i="21"/>
  <c r="F4" i="21"/>
  <c r="E4" i="21"/>
  <c r="C4" i="21"/>
  <c r="H4" i="19"/>
  <c r="G4" i="19"/>
  <c r="F4" i="19"/>
  <c r="E4" i="19"/>
  <c r="C4" i="19"/>
  <c r="H4" i="16"/>
  <c r="G4" i="16"/>
  <c r="F4" i="16"/>
  <c r="E4" i="16"/>
  <c r="C4" i="16"/>
  <c r="C4" i="15"/>
  <c r="E4" i="15"/>
  <c r="G4" i="15"/>
  <c r="H4" i="15"/>
  <c r="F4" i="15"/>
  <c r="H4" i="13"/>
  <c r="G4" i="13"/>
  <c r="F4" i="13"/>
  <c r="E4" i="13"/>
  <c r="C4" i="13"/>
  <c r="H4" i="11"/>
  <c r="G4" i="11"/>
  <c r="F4" i="11"/>
  <c r="E4" i="11"/>
  <c r="C4" i="11"/>
  <c r="H4" i="8"/>
  <c r="G4" i="8"/>
  <c r="F4" i="8"/>
  <c r="E4" i="8"/>
  <c r="C4" i="8"/>
  <c r="H4" i="4"/>
  <c r="G4" i="4"/>
  <c r="F4" i="4"/>
  <c r="E4" i="4"/>
  <c r="C4" i="4"/>
  <c r="E4" i="31" l="1"/>
  <c r="E4" i="28"/>
  <c r="E4" i="29"/>
</calcChain>
</file>

<file path=xl/sharedStrings.xml><?xml version="1.0" encoding="utf-8"?>
<sst xmlns="http://schemas.openxmlformats.org/spreadsheetml/2006/main" count="1618" uniqueCount="1022">
  <si>
    <t>Victoria State Emergency Service</t>
  </si>
  <si>
    <t>01/07/2005 - 30/6/2006</t>
  </si>
  <si>
    <t>Date &amp; Time
Commenced</t>
  </si>
  <si>
    <t>Date &amp; Time
Closed</t>
  </si>
  <si>
    <t>Operation Type</t>
  </si>
  <si>
    <t>Description of Operation</t>
  </si>
  <si>
    <r>
      <t xml:space="preserve">Total Days
</t>
    </r>
    <r>
      <rPr>
        <sz val="8"/>
        <color theme="0"/>
        <rFont val="Arial"/>
        <family val="2"/>
      </rPr>
      <t xml:space="preserve">(Operations from first notification) </t>
    </r>
  </si>
  <si>
    <r>
      <t xml:space="preserve">Total Days
</t>
    </r>
    <r>
      <rPr>
        <sz val="8"/>
        <color theme="0"/>
        <rFont val="Arial"/>
        <family val="2"/>
      </rPr>
      <t>(SITREP or Board Report)</t>
    </r>
  </si>
  <si>
    <r>
      <t xml:space="preserve">Total RFAs
</t>
    </r>
    <r>
      <rPr>
        <sz val="8"/>
        <color theme="0"/>
        <rFont val="Arial"/>
        <family val="2"/>
      </rPr>
      <t>(IMS SITREP or Board Report)</t>
    </r>
  </si>
  <si>
    <r>
      <t xml:space="preserve">Total Vols
</t>
    </r>
    <r>
      <rPr>
        <sz val="8"/>
        <color theme="0"/>
        <rFont val="Arial"/>
        <family val="2"/>
      </rPr>
      <t>(SITREP or Board Report)</t>
    </r>
  </si>
  <si>
    <t>Financial Work Order Number</t>
  </si>
  <si>
    <t>TRIM File Reference</t>
  </si>
  <si>
    <t>Totals</t>
  </si>
  <si>
    <t>-</t>
  </si>
  <si>
    <t>Over a four day period, 20 - 23 January 2006, the entire State of Victoria was affected by a significant storm. VICSES volunteers responded to more than 2200 tasks at a time when VICSES was already providing significant support to the fire effort across the State. The response effort involved 99 Units, more than 800 volunteers across six regions. The storm activity started in Bendigo and later crossed the metropolitan area where almost 1400 calls were attended placing high demands on VICSES resources in the Central region.</t>
  </si>
  <si>
    <t>The year started with one of the VICSES most significant storms, the second largest statistically, which occurred over the period of 29 - 30 August 2005. This storm saw the inaugural use of the Single State-wide Emergency Number for Storm and Flood (132 500) as extreme wind conditions associated with local heavy rainfalls produced large amounts of storm damage. A total of 1834 tasks were attended to by 43 Units and more than 640 volunteers. During this storm event over 20 rivers and streams had flood warnings issued for them, ranging from minor to major warning levels, in the North East and Gippsland areas of the State.</t>
  </si>
  <si>
    <t>Summary of Operations of Significance</t>
  </si>
  <si>
    <t>01/07/2006 - 30/6/2007</t>
  </si>
  <si>
    <t>Road Accident</t>
  </si>
  <si>
    <t xml:space="preserve">Soon after the switch to EAS paging and Country CAD System, VICSES experienced 3 periods of storm activity resulting in more than 940 events. </t>
  </si>
  <si>
    <t>A microburst in Corio on 18 October 2006 also resulted in substantial roof damage to more than 14 properties within the one street and up to 40 events across the suburb of Corio.</t>
  </si>
  <si>
    <t>On 21 November 2006, VICSES volunteers responded to more than 600 calls for assistance after wild storms caused widespread damage across the State. In Metropolitan areas, there were 345 calls for assistance.</t>
  </si>
  <si>
    <t>Severe thunderstorms crossed Victoria over the weekend of 6–7 January 2007 and generated more than 280 calls for assistance with flash flooding, building damage and trees down across the State.</t>
  </si>
  <si>
    <t>On 11 February 2007, VICSES received more than 1,065 storm tasks across the State as a result of strong winds and thunderstorm activity resulting in periods of heavy rainfall. During the peak of the storm, VICSES was receiving more than 2 calls per minute for assistance. Central Region took the brunt of the severe weather, with more than 970 tasks between 1000hrs and 2300hrs with the Mornington Peninsula and the Eastern suburbs most affected.</t>
  </si>
  <si>
    <t>On 2 April 2007, a series of tsunami bulletins and alerts were issued for the eastern coast of Australia, as a result of a magnitude 8.1 earthquake off the Solomon Islands. While a Victorian tsunami alert was not issued during this event, VICSES’ (as control agency) response focused on liaison with the Australian Tsunami Warning Centre and providing reassurance to the Victorian community, through numerous radio interviews, that there was no anticipated risk to Victoria despite the warnings being issued for other parts of Australia – namely QLD, NSW and Tasmania.</t>
  </si>
  <si>
    <t>On 5 June 2007, VICSES was activated to a collision involving a VLINE passenger train and semi-trailer, 5 kilometres north of Kerang on the Murray Valley Highway. Kerang and Swan Hill VICSES Units responded and were supported by Cohuna CFA Rescue. VICSES was responsible for the extrication and removal of victims from the crash and mobilised 4 State Lighting Plants into position to assist the State Coroner and the Police during their investigations.</t>
  </si>
  <si>
    <t>Flood</t>
  </si>
  <si>
    <t>During October 2006, VICSES Units responded to a horrific road accident near the township of Donald, which claimed the lives of 7 persons. The VICSES PEER Support Team was activated to provide critical incident stress intervention to minimise the impact on VICSES members who attended the incident.</t>
  </si>
  <si>
    <t>Over the 3-day period, 22–25 December 2006, VICSES volunteers responded to more than 500 tasks after strong winds and periods of heavy rainfall and hail resulted in widespread damage across Melbourne.</t>
  </si>
  <si>
    <t>Storm</t>
  </si>
  <si>
    <t>Tsunami</t>
  </si>
  <si>
    <t>In the first significant flood event for 9 years, several rivers reached major flood levels on 27 and 28 June 2007, resulting in significant flood damage across a number of Gippsland communities. This event commenced with major storm activity across the State, with major impacts in Central and East regions. 
The flood brought with it many challenges and a number of lessons to be learnt, with provision of detailed early warnings and the gathering of flood intelligence requiring more in-depth review. VICSES, as the control agency for floods in Victoria, played the lead role in responding to this event. At the height of the flood and storm event, VICSES received over 1,900 requests for storm and flood assistance across the State, with over 480 of these calls being in Gippsland. Over 350 VICSES personnel from 42 VICSES Units operating a range of response vehicles and boats were deployed in Gippsland and more than 500 VICSES personnel were deployed to storm response events in other areas of the State. The overall response to this event required a multi-agency approach at state, regional and municipal level. The instigation of a multi-agency whole of government approach to this event ensured that VICSES was able to access the expertise and resources of other key support agencies to maximise the effectiveness of the response to this event. VICSES is appreciative of the excellent support provided by the many organisations who assisted with the floods, in particular the many volunteers involved.</t>
  </si>
  <si>
    <t>01/07/2007 - 30/6/2008</t>
  </si>
  <si>
    <t>Rescue</t>
  </si>
  <si>
    <t>In late June and early July, devastating floods impacted on the Macalister Valley in Gippsland, and widespread flooding occurred in and around Sale, Bairnsdale, Lakes Entrance and the Gippsland Lakes area. This event required a statewide response for 2 weeks.</t>
  </si>
  <si>
    <t>Later in the year flooding occurred again, and although less widespread and damaging, it still required a significant commitment of resources.</t>
  </si>
  <si>
    <t>Just prior to Christmas, severe storms lashed parts of the South West Coast and the Melbourne metropolitan area, and operations were conducted over 4 days.</t>
  </si>
  <si>
    <t>On 2 April, some regional centres and the metropolitan area endured severe windstorms with wind speeds of up to 120 km/hr being recorded and 6,000 jobs were allocated to Units, taking 5 days to clear.</t>
  </si>
  <si>
    <t xml:space="preserve">Just prior to Christmas, severe storms lashed parts of the South West Coast and the Melbourne metropolitan area, and operations were conducted over 4 days. On 2 April, some regional centres and the metropolitan area endured severe windstorms with wind speeds of up to 120 km/hr being recorded and 6,000 jobs were allocated to Units, taking 5 days to clear. The December and April storm events resulted in 10,000 calls for assistance. </t>
  </si>
  <si>
    <t>01/07/2008 - 30/6/2009</t>
  </si>
  <si>
    <t>Earthquake</t>
  </si>
  <si>
    <t>During September, 73 VICSES units dealt with 600 RFAs relating to storm damage across the state.</t>
  </si>
  <si>
    <t>In the period between 12 and 14 December 2008, VICSES units responded to over 1000 RFAs relating to storm damage and flash flooding, with the majority of call outs in metropolitan Melbourne.</t>
  </si>
  <si>
    <t>Over the Anzac Day weekend, 92 units with more than 550 volunteers responded to over 890 RFAs.</t>
  </si>
  <si>
    <t>On 15 and 16 May 2009, over 400 volunteers from 71 units were kept busy responding to more than 670 RFAs.</t>
  </si>
  <si>
    <t>01/07/2009 - 30/6/2010</t>
  </si>
  <si>
    <t xml:space="preserve">Between 5 to 15 March, VICSES received over 7800 RFAs across the State, with the VICSES Knox Unit receiving over 2870 RFAs. This was the largest single event that VICSES has responded to in terms of RFAs. The RFAs resulted from severe thunderstorms that developed across the state between 5 and 7 March. The main areas of impact were Bendigo, Shepparton and the Melbourne metropolitan area, which was hit by a “super cell” thunderstorm resulting in widespread flash flooding and major hail damage.
The severity of the storms resulted in the largest hailstorm event in Melbourne’s recorded history, with up to 10cm falling in some areas. The majority of RFAs related to building damage (69%), flash flooding (18%) and trees down (9%). </t>
  </si>
  <si>
    <t xml:space="preserve">On 28 February, the Bureau of Meteorology (BoM) advised that they had issued a Tsunami Warning for the Marine Environment for Victoria, indicating that the threatened area extended from Lakes Entrance to Gabo Island due to a tsunami that had been generated as a result of an 8.8 magnitude undersea earthquake off Chile. Whilst there were no reported affects of Tsunami by the BoM, VICSES field crews, Water Police and Gippsland Ports monitored the situation and warnings were issued to marine vessels and Oil Rigs in Bass Strait. </t>
  </si>
  <si>
    <t>On 10 and 11 February, VICSES responded to 900 RFAs resulting from severe thunderstorms and heavy rainfall, with over 550 volunteers from nearly 70 Units active over the two days.</t>
  </si>
  <si>
    <t>Between 31 December and 2 January, over 400 VICSES volunteers responded to 623 RFAs due to severe thunderstorms that brought damaging winds and rain on New Year’s Eve and significant rainfall on New Year’s Day, on and north of the ranges.</t>
  </si>
  <si>
    <t>Between 25 and 28 November, 700 volunteers from 72 Units responded to over 1150 RFAs resulting from damaging winds and heavy rainfall. The majority of RFAs were in the outer eastern suburbs of Melbourne.</t>
  </si>
  <si>
    <t>Between 20 and 22 November, 88 VICSES Units responded to over 1,100 RFAs as a result of heavy rain and damaging winds. VICSES Units attended the scenes of numerous road accidents (particularly from collisions with trees), resulting in three fatalities. Two Units also assisted with the rescue of persons who had attempted to drive through floodwaters.</t>
  </si>
  <si>
    <t>Between 24 and 27 August, VICSES received 2,485 RFAs as a result of a windstorm event that heavily impacted the outer eastern suburbs of Melbourne. Over 900 volunteers from 108 Units responded to this event.</t>
  </si>
  <si>
    <t>On 15 and 16 August, strong winds lashed the State, particularly across Melbourne’s eastern and south eastern suburbs. Over 500 VICSES volunteers from 77 Units were been kept busy responding to over 1060 RFAs.</t>
  </si>
  <si>
    <t>A Tsunami warning was issued on 15 July for the marine environment and the coast between Bairnsdale and Gabo Island as a result of a 7.9 magnitude earthquake off the west coast of the South Island in New Zealand. A number of agencies including VICSES, Police and DHS came together to monitor the situation at the State Control Centre (SCC). At the local level, VICSES and Police Units were deployed into the field checking beaches and fishing points, and Water Police utilised a Victorian network to contact recreational and commercial vessels and all Oil Rigs. VICSES also utilised ABC Radio for community messaging. Fortunately, the event did not result in a significant Tsunami, with no reports of any significant change in coastal observations.</t>
  </si>
  <si>
    <t>01/07/2010 - 30/6/2011</t>
  </si>
  <si>
    <t>Declared Operations were instigated across the state in response to significant flood and/or storm activity that took place during each month between July 2010 and March 2011. This equates to a total of 103 days of Declared Operations. Thankfully, a reprieve was seen as weather patterns moderated into the final quarter.</t>
  </si>
  <si>
    <t>VICSES conducted storm and flood operations across the state from Saturday 4 September through to 16 September 2010. During this period, over 1,300 volunteers from 125 units were active in affected areas with VICSES receiving over 5,100 requests for assistance. VICSES utilised Emergency Alert on 18 campaigns and sent in excess of 152,368 messages. The VICSES Flood and Storm Information Line ran 24/7 up to Sunday 19 September 2010, providing information on the flooding for the public and taking over 4400 calls.</t>
  </si>
  <si>
    <t>In the early hours of Sunday 5 September (Father's Day), strong winds were recorded in other parts of the state with winds overnight reaching 100km/h in Port Fairy and between 90-100km/h across the Melbourne Metropolitan area. Damaging winds of between 130-140km/h were recorded in the north east of the state. Over 2,300 requests for assistance (RFAs) were received within the Central Region after the strong winds lashed Melbourne. All SES units were impacted to a degree with the worst affected area being Mornington Peninsula with mainly tree and building damage events.</t>
  </si>
  <si>
    <t xml:space="preserve">Between 12 January 2011 and 10 February 2011, VICSES managed the most significant flood event on record in Victoria. Several follow up heavy rainfall events including Tropical Cyclone Yasi caused repeated flash flooding in early February and in many of the communities already affected by January’s floods. Across January to February, 140 townships within 35 municipalities, almost 50 percent of Victoria’s Local Government Areas (LGAs) within the state, were affected by the floods. Riverine flooding was mainly confined to rural landscapes with a significant impact on rural communities, the notable exception being significant land slippage in and around the tourist town of Halls Gap. The extent and duration of 2010-2011 emergency operations required a response from the agency as a whole and stretched VICSES in every respect. Resources, policies and processes were all tested, and as with all campaigns, opportunities for development were identified across all areas of business. Action Reviews were conducted as part of normal business following each event and recommendations have been developed and prioritised. It is expected that over the course of time, they will positively influence operational improvement and effectiveness. Given the significance of the January - February floods, the Victorian State Government commissioned a review chaired by Mr Neil Comrie. Findings and recommendations from this process are set to be released at the end of 2011. </t>
  </si>
  <si>
    <t xml:space="preserve">501 001 440 </t>
  </si>
  <si>
    <t>01/07/2011 - 30/6/2012</t>
  </si>
  <si>
    <t>501 001 445</t>
  </si>
  <si>
    <t>501 001 442</t>
  </si>
  <si>
    <t>Over the last 12 months, SES has responded to 11,010 Requests For Assistance (RFAs) from the community during declared operations. Significant flood and storm events have occurred regularly over this last 12 months with SES having been under declared operations conditions for more than 89 days. Storms inficted $1.1 billion in loss and damage on Victoria in 2011 alone.</t>
  </si>
  <si>
    <t xml:space="preserve">SES crews responded to more than 1,310 RFAs with the vast majority relating to fash flooding. Wind gusts greater than 110km/h were recorded at Mount Buller and there was widespread heavy rainfall and storm activity    leading to fash flooding in several areas. Hailstones the size of golf balls were reported in parts of Melbourne and outside Ballarat. </t>
  </si>
  <si>
    <t>Between 29 February and 5 March, moisture-laden air from the tropics interacted with a slow moving low- pressure trough resulting in persistent heavy rainfall over North East and East regions. Over 20 locations in the north-east of Victoria recorded their wettest week on record since records began more than 100 years ago, with the highest total for the period being 533mm at Mount Buffalo. Rainfall totals impacted on the river basins/catchments of Ovens, King, Kiewa, Mitta Mitta, Upper Murray, Goulburn, Broken River and Broken and Boosey Creeks (North East and North West Regions); and the river basins/ catchments of Gippsland Lakes, Snowy River and Mitchell River (East Region). A total of 179 Flood Warnings were issued between 27 February and 6 March 2012. A number of those river basins and catchments went into major flood level and in many areas levels came close to or exceeded the 100-year flood level, with Broken Creek (north of Shepparton) seeing a record flood peak through locations such as Numurkah and Nathalia. The March floods had a significant impact on communities in northern Victoria, especially in Numurkah and in smaller communities nearby and across to Nathalia. The Broken and Boosey Creeks, which are not gauged, broke their banks and a large overland fow moved along some 60km of the Muckatah Depression carrying floodwater that consumed many hectares of farming land as well as causing inundation to a number of communities. Walwa on the Murray near Corryong was also threatened. An Incident Management Team at Shepparton and Divisional Commands at Nathalia and Numurkah were established and staffed by a wide cross-section of agency representatives. CFA had a significant presence and played a prominent role in a number of locations. The Yarrawonga Unit received excellent support from other local brigades at Bundalong, Burramine and Yarrawonga. Annual exercises and planning with local CFA brigades including training on floods paid dividends as the Yarrawonga Unit received over 200 calls for assistance in a two-day period. SES received almost 3,600 RFAs between 29 February and 21 March with over 1,600 occurring in the North East Region. Approximately 250 homes were damaged and 1,000 households were displaced during the  event. As at 19 March, 1,191 relief payments totalling $1,083,175 were issued.
The SES Flood and Storm Information Line saw a total of 1,090 calls across the event, with a peak during the evacuation warnings being issued for Nathalia. Variable messaging boards were used to good effect across roadways and in towns across the North East and in East Regions. SES was provided strong support by CFA, DSE, Parks Victoria (PV), State Aircraft Unit (SAU), Victoria Police (VICPOL), MFB, Ambulance Victoria (AV), Australian Defence Force (ADF), Department of Human Services (DHS), Department of Health (DH), Department of Primary Industries (DPI) and the Bureau of Meteorology (BoM) including their SCC, Severe Weather and Hydrology specialists.</t>
  </si>
  <si>
    <t>On Monday 4 June, an east coast low system directed a strong onshore south-easterly fow over eastern Victoria, which brought significant rainfall totals to Gippsland. Central and Eastern Gippsland experienced solid rainfall for around 24 hours from Monday morning, which saw as much as 200mm of rain recorded in and around the Gippsland ranges. SES units across South
West, Metropolitan and East Regions received over 1,593 RFAs across the state with over 723 RFAs being received across Gippsland. Operations focussed on community messaging and preparedness for flooding, in particular for the Traralgon and Lakes Communities including Lakes Entrance, Paynesville, Raymond Island, Hollands Landing and Loch Sport. Also impacted were Bairnsdale, Metung, Devon, and the Yallourn Mine, which flooded during the breach of the embankment along the Morwell River. Over the 10 days of operations, there were 33 rescue events involving persons being trapped or stranded by floodwater. VicRoads reported widespread road closures during the event, some of them major arterials, due to floodwater or road damage. Community messaging emphasised the dangers of driving through floodwater. During the Queen's Birthday long weekend, messaging warned holiday-makers of the potential dangers of camping and travelling through Gippsland, along with communication relating to safe recreational boating and fishing. Rapid Impact Assessment teams reported 23 houses having experienced over-foor flooding, 93 properties flood affected and 27 residents evacuated.</t>
  </si>
  <si>
    <t>At 8.53pm on 19 June, a magnitude 5.3 earthquake was recorded 15km south-west of Moe and 10km south of Trafalgar in Gippsland. Estimates suggest this earthquake was within 10km of the surface. Geoscience Australia (GA) advised that the last earthquake of similar size was in August 2000. Within the first hour of the earthquake, 850 calls were made to ESTA via either 000 or 132 500: 420 calls were received between 9.00pm and 9.15pm alone. The majority of these calls were notifications of the earthquake as opposed to reports of damage. Most of the calls were cleared quickly and ESTA returned to normal operational activity shortly after 10.00pm. Fortunately, there was no major damage or reports of injuries. The region is still experiencing small aftershocks. Social media was utilised with SES posting 12 updates on Facebook. The SES Facebook page received numerous responses including over 900 new 'Likes', 1,670 people choosing to 'Share' the information that was posted and 650 people providing comments or feedback on the SES posts. Regular advice messages were published on the SES website with over 68,000 visits received to the SES Warnings page; 14,330 visits to the QuakeSafe page; and over 3,480 visits to the 'What to do in
an earthquake’ page.</t>
  </si>
  <si>
    <t>On Thursday 21 June, Flood Watches were issued for Metropolitan Melbourne, North East Catchments and West and South Gippsland Catchments. Rainfall totals of 40-60mm occurred after steady and continuous rain persisted through Thursday into Friday with localised heavier totals. The highest rainfall for the 24-hour period was recorded at Woods Point where 108mm fell. As a result of the severe weather (damaging winds and rains) and subsequent flooding, SES crews responded to over 470 RFAs.
A total of seven flood rescues and 12 road rescues were performed during this period. On the Thursday night, flooding commenced in the area of the Koo Wee Rup Main Drain (also referred to as the Bunyip River) with 83mm falling over a 36-hour period. Up to 86 properties in Koo Wee Rup and Bayles were at risk due to significant overland fows. At-risk properties were door knocked, with some being advised to evacuate due to likely inundation and others being warned of likely isolation.</t>
  </si>
  <si>
    <t>Mid afternoon and into the evening on Christmas Day 2011, Melbourne was subjected to a number of severe and very dangerous thunderstorms - destructive winds exceeding 120km/h and hail greater than 5cm - and for the first time since 2001, a tornado warning was issued. The tornado formed near Fiskville and moved through Bacchus Marsh, Taylors Lakes, Melton and Keilor Park. Flood warnings were issued for Koornung Creek at Bulleen, Merri Creek at Coburg (Bell Street) and Fitzroy (St Georges Road) and the Yarra River at Templestowe, Heidelberg, Fairfield and Abbotsford. The western, northern and eastern suburbs of Melbourne suffered the majority of the widespread building and flash flood damage. Brimbank was one of the hardest hit areas and with the support of SES metro and regional crews and interstate crews from New South Wales SES and South Australia SES, more than 1,500 RFAs were cleared. Broadmeadows, Eltham and Northcote also suffered substantial damage. Within the first 12 hours, SES received 3,556 RFAs: more than 2,200 for building damage and 900 for flood. Over the course of the week, this number rose to over 4,200 as residents returned home from their Christmas break to find property damage. The Insurance Council of Australia indicated there had been in excess of 20,000 claims with a ratio of 2:1 for vehicles to property and an estimated cost exceeding $100 million. Support was provided in the field by Country Fire Authority (CFA), Metropolitan Fire and Emergency Service Board (MFB) and Department of Sustainability and Environment (DSE). Relief Crews from South Australia SES and New South Wales SES arrived within days and all contributed enormously to the overall effort.</t>
  </si>
  <si>
    <t>As a result of damaging winds, SES received over 1,670 RFAs. These predominately came from the Melbourne metropolitan area with around 75% of the RFAs relating to trees coming down onto roads or structures and 25% relating to minor to moderate building damage. Both the State Control Centre (SCC) and the Mulgrave Incident Control Centre (ICC) were activated to manage the response and provide support to Metropolitan Units.</t>
  </si>
  <si>
    <t>In the north east of the state, Chiltern received 94mm of rain resulting in 26 RFAs including inundation to numerous shops in the Main Street. Seymour received 114mm of rain overnight resulting in 27 RFAs. In the North West Region, townships throughout
the Mount Alexander Shire were impacted by heavy rainfall at approximately 10.00pm on the evening of 27 February with up to 75mm of rain in a 90 minute period and a further 92mm of rain being recorded at Clunes. The Castlemaine Unit was inundated with calls for assistance with over 100 RFAs including one flood rescue with a person trapped in their car whilst trying to drive through floodwater. In the Mid West Region, the Ballarat Unit was the hardest hit unit with 51mm being recorded in 60 minutes resulting in almost 100 RFAs.</t>
  </si>
  <si>
    <t>01/07/2012 - 30/6/2013</t>
  </si>
  <si>
    <t>This was Victoria’s most significant wind event recorded since 2008. Over a three-day period wind gusts were recorded in excess of 100km/h across most districts with peaks at 137km/h. Widespread damage was reported across Victoria, with 132 units across the state responding to more than 4000 RFAs, predominately in the Metropolitan (2619 RFAs) and Gippsland Regions (727 RFAs). Around 19,400 customers were without electricity supply for more than 24 hours, mainly in the outer eastern suburbs and in Gippsland. Impact assessment indicated that around 250 properties sustained significant building damage, with nearly 400 other properties sustaining minor damage.</t>
  </si>
  <si>
    <t>In the early evening a super cell developed over Ballarat with severe thunderstorms, destructive winds and large hailstones. The Bureau of Meteorology (BoM) issued a Severe Thunderstorm Warning for a very dangerous thunderstorm with evidence of giant hailstones to affect Ballarat and Geelong. The super cell affected areas including Mount Helen, Mount Clear and Sebastapol and Elmshurst. Damage led to trees down and building damage including a palliative care facility. There were five properties deemed
uninhabitable, and other properties had their roof removed by the destructive winds. More than 445 RFAs were received across the state, 360 of which originated in the Mid West Region. Local SES and CFA crews worked throughout the weekend to clear jobs with the support of crews from other regions.</t>
  </si>
  <si>
    <t xml:space="preserve">Victoria experienced three minor earthquakes in February. The first was a 2.9 magnitude earthquake at 11.32pm on 15 February west of Mansfield, near Lake Eildon, at a recorded depth of 12km. There were eight felt reports to Geoscience Australia, but no reports to Triple Zero (000) of concerns or damage. </t>
  </si>
  <si>
    <t xml:space="preserve">The largest of the three minor earthquakes, measuring 3.0 magnitude, occurred at 12.36am on 22 February west of Echuca, at a recorded depth of 11km. There were only three felt reports to Geoscience Australia and Emergency Services Telecommunications Authority advised that they had no reports of any damage or callers being concerned. There was still significant regional media interest the following day. </t>
  </si>
  <si>
    <t xml:space="preserve">The third was a 2.6 magnitude earthquake which occurred at 2.14am on Sunday 24 February south of Moe, near Yinnar South, at a recorded depth of 10km. Six felt reports went to Geoscience Australia and more than 100 individuals made references to having felt it or knowing of others that had reported feeling this tremor via the SES Facebook Page. Whilst none of these earthquakes were of a size likely to result in damage, SES provided community information in the form of Earthquake Advice messages to our Current Emergency Information webpage, Facebook and Twitter sites. </t>
  </si>
  <si>
    <t>Over a 24 hour period on 26 and 27 February, rainfall associated with severe thunderstorms was recorded through much of central and eastern Victoria as showers and storms increased. Flood Watches were issued for all the catchments in the North East (Hume) Region and Central (Metropolitan) Region.
A line of severe thunderstorms generated a train effect (that is, cells continuing to develop over the same areas) resulting in very heavy rain leading to flash flooding in Shepparton and Rushworth on the night of
27 February. SES received more than 140 RFAs in these two areas, mostly related to flooding or building damage. SES volunteers rescued the occupants of four vehicles who had been trapped by floodwater. Mid-afternoon on 29 February, SES received an urgent call from the City of Shepparton regarding overland flooding in two new estates. On investigation it was identified that local farmers were pumping water off pastoral land into irrigation channels. The Water Authority and local government addressed the situation
and the flooding subsided. Across the four-day period, SES received 475 RFAs statewide</t>
  </si>
  <si>
    <t>Forecast severe weather resulted in increased operational activity from early morning on 21 March mainly in the metropolitan area. At 5.30pm a Severe Thunderstorm Warning was issued and at approximately 7.40pm a series of severe storm cells were identified in the north east of the state. An outbreak of tornados was confirmed as having been associated with these storm cells. The most significant tornado impacted the area along the Victoria-NSW border, between Koonoomoo (near Cobram) and Rutherglen. Twenty people in NSW were injured, with five airlifted by Ambulance Victoria to Melbourne. Data collected after the impacts has confirmed seven tornados ranging in size on the Enhanced Fujita Scale from EF0 (105–137km/h) to EF4 (266–323km/h).  Heavy rainfall in the fire-damaged Harrietville area on the evening of 21 March caused flash flooding and landslides on the Great Alpine Road near Mount Hotham. SES responded to 260 RFAs in the North East Region. There were 106 properties impacted, with 40 properties deemed uninhabitable across five shires: Moira, Indigo, Alpine, Greater Shepparton and Benalla. Across the state, SES responded to more than 1,300 RFAs with 810 RFAs in the Central (metropolitan) Region. Around 450 volunteers from 60 units and 25 staff provided  statewide response to trees down and building damage.</t>
  </si>
  <si>
    <t>During late afternoon on Thursday 28 March 2013 the BoM issued warnings for wind squalls for Port Phillip Bay followed by a Severe Weather Warning for damaging winds for Melbourne bayside suburbs indicating the potential for peak wind gusts of 90–100km/h. SES received more than 440 RFAs during the day. At the peak of the event, RFAs were being recorded at the rate of almost three per minute: 230 RFAs related to trees down, with 101 reports of building damage, mostly minor in nature. Tragically, three people were killed when a brick wall collapsed at a construction site in the inner city.</t>
  </si>
  <si>
    <t>On the night of 31 May the BoM issued a Severe Weather Warning for areas of heavy rain and local thunderstorms with potential for flash flooding across most of the state overnight Friday and during Saturday. In the period from that warning until 9am on 1 June, 60–110mm impacted the northern and inner eastern suburbs of metropolitan Melbourne, largely as a consequence of thunderstorm activity. Rainfall totals elsewhere across Melbourne were in the order of 20–50mm. Flood warnings were issued overnight, including a Major Flood Warning for Merri Creek and Moderate to Major for the Yarra Rivers based on rainfall still forecast to fall and coinciding with high tide in Port Phillip Bay. More than 520 RFAs were received across the state, with more than 465 of those in the metropolitan area. SES units responded to minor property flooding as a result of blocked drains and overland flows, along with building damage. SES and MFB responded to five rescues involving vehicles becoming stranded in flash flood water. Fortunately
no serious injuries were sustained by those who were trapped.</t>
  </si>
  <si>
    <t>01/07/2013 - 30/6/2014</t>
  </si>
  <si>
    <t>501 001 441</t>
  </si>
  <si>
    <t>501 002 988</t>
  </si>
  <si>
    <t>FG/14/352</t>
  </si>
  <si>
    <t>501 002 989</t>
  </si>
  <si>
    <t>FG/14/365</t>
  </si>
  <si>
    <t>501 003 540</t>
  </si>
  <si>
    <t>FG/14/373</t>
  </si>
  <si>
    <t>501 003 541</t>
  </si>
  <si>
    <t>FG/14/374</t>
  </si>
  <si>
    <t>On Friday 20 June the BoM advised VICSES of the potential for significant winds to be experienced across the state from the evening of 22 June into the following day. It was expected that high end severe weather, including destructive wind gusts, would affect five weather districts; Wimmera, South West, North Central, Central and the Alpine Region. All other districts would likely see low end severe weather activity. Beyond the impacts of the initial significant weather, Victoria experienced an exceptionally blustery, wet and cold week due to an unusually quick succession of fronts moving into and across the State. Storm surge in the South West and Melbourne caused minor flooding in areas such as Warrnambool, Southbank, Elwood and Frankston. Flood Watches and Minor Flood Warnings were issued for the Greater Melbourne and North East Catchments and Severe Weather Warnings for damaging winds were issued and re-issued over the course of the week. We initiated Command and Control Arrangements across the State, with early identification of incident management teams and taskforces and early engagement with partner agencies and emergency management teams. We responded to 4,477 RFAs, of which 2,810 were related to trees coming down and 1,424 related to building damage.</t>
  </si>
  <si>
    <t xml:space="preserve">A series of cold fronts resulted in Severe Weather including damaging winds across the state from late Wednesday 25 September and into Thursday 26 September morning and again Monday 30 September into Tuesday 1 October. In total 8,229 RFAs were received including 6,266 in Central Region. Calls were predominantly related to trees down (3,028 RFAs) or trees down traffic hazard (2,273 RFAs). A further 2,592 RFAs were related to building damage. At peak times call rates to VICSES were as high as 8 calls per minute. Incident Control Centres were active in South West, East, Central and North West regions and were supported throughout by the State Control Centre. Staff and volunteers were deployed across the state and out of region and with support from DEPI, CFA and MFB were able to respond to and clear RFAs safely and efficiently. BoM advised that the winds were the worst experienced in Victoria for more than five years with speeds as high 165km/hr at Wilsons Prom, 142 km/hr at Fawkner Beacon, and 100km/hr at St Kilda. Some of these speeds hit the range of what would be expected in a Category 2 tropical cyclone which has destructive winds with gusts over open flat land of 125-164km/hr. </t>
  </si>
  <si>
    <t>A series of cold fronts commenced with a Severe Weather Warning for damaging winds being issued ahead of a strong cold front expected in the far west of Victoria. This system moved across Melbourne late evening on Friday 12 August, and pushed through central districts by midnight, moving into the east in the early hours of Saturday morning. The next front was following close behind and a Severe Weather Warning for damaging winds was issued for a low pressure system which passed to the south of Tasmania Sunday night. This cold front caused large waves to 10-11 metres to develop over the open waters of western Bass Strait, which had the potential to result in some beach erosion along the coast, mainly in Portland. Proactive door knocking of local residents was undertaken by VICSES, supported by CFA. Statewide VICSES received 1,515 RFAs.</t>
  </si>
  <si>
    <t>01/07/2014 - 30/6/2015</t>
  </si>
  <si>
    <t>501 003 687</t>
  </si>
  <si>
    <t>FG/15/1</t>
  </si>
  <si>
    <t>501 003 710</t>
  </si>
  <si>
    <t>FG/15/13</t>
  </si>
  <si>
    <t>Severe Weather - Damaging Winds
Period of Severe Weather: 1200 Monday 8 September to 1800 Tuesday 9 September
Weather Situation:
• A dynamic and cold front crossing Bight waters is rapidly approaching Victoria, crossing the State on Tuesday.
• Gale force northerly winds with peak gusts near 90 km/h this afternoon over western and central parts of the State.
• Northerly winds will continue to intensify tonight and into the early hours of Tuesday morning with peak gusts near 110 km/h, mostly confined to elevated areas. Gusts to 130 km/h over the ALpine Region Tuesday morning.
• North to northwest winds with gusts to 90-110 km/h largely contracting to elevated area across Gippsland late Tuesday morning.
• Only patchy rain is expected on Monday with rainfall totals predominately less than 2mm. Further rain to follow on Tuesday, particularly over central and eastern parts with totals 5-15mm. Thunderstorms are also expected to develop Tuesday afternoon, ontributing localised higher rainfall totals (refer to daily updated Thunderstorm Chart).
Uncertainties:
• The expectation is for cloud and rain to suppress the full potential of the 110-130 km/h ‘low-level jet’ from materialising at the surface overnight.
• Risk of localised severe wind gusts near 90 km/h over the Mallee and Northern Country overnight.</t>
  </si>
  <si>
    <t>501 003 727</t>
  </si>
  <si>
    <t>501 001 443</t>
  </si>
  <si>
    <t>Severe Weather - Damaging Winds
A dynamic cold front crossed from the Southern Ocean across Victoria throughout today. Gale force winds gusting above 110km/h were recorded across a number of centres, with peak gusts to 139km/h (Mt Hotham). Over 2,160 RFAs were received, predominantly in the Central and East Regions, with AEMO advising more than 44,500 customers lost power.</t>
  </si>
  <si>
    <t>01/07/2015 - 30/6/2016</t>
  </si>
  <si>
    <t>Severe Weather</t>
  </si>
  <si>
    <t>501 004 063</t>
  </si>
  <si>
    <t>501 001 440</t>
  </si>
  <si>
    <t>501 004 220</t>
  </si>
  <si>
    <r>
      <rPr>
        <u/>
        <sz val="11"/>
        <color theme="1"/>
        <rFont val="Arial"/>
        <family val="2"/>
      </rPr>
      <t>Readiness for Storm Operations</t>
    </r>
    <r>
      <rPr>
        <sz val="11"/>
        <color theme="1"/>
        <rFont val="Arial"/>
        <family val="2"/>
      </rPr>
      <t xml:space="preserve">
Severe Weather anticipated for Wednesday 25 November will see VICSES establish command and control arrangements for both Fire Support and readiness for Storm response due to the forecast of damaging winds up to 100km/hr.
• Fire Support: Numerous ICCs and RCCs in place given four (4) Fire Districts at Extreme FDI, three (3) Districts in Severe FDI
• Storm Response: A Severe Weather Warning is in place for damaging winds commencing this afternoon and into the evening.
• The SES Command Cell at the SCC was activated at 0800hrs this morning in support of these potential operations.</t>
    </r>
  </si>
  <si>
    <r>
      <rPr>
        <u/>
        <sz val="11"/>
        <color theme="1"/>
        <rFont val="Arial"/>
        <family val="2"/>
      </rPr>
      <t>Severe Weather - North East Region</t>
    </r>
    <r>
      <rPr>
        <sz val="11"/>
        <color theme="1"/>
        <rFont val="Arial"/>
        <family val="2"/>
      </rPr>
      <t xml:space="preserve">
In the 48 hour period from midnight Friday 30th of October to midnight Sunday 1st of November 2015 there was widespread severe weather including thunderstorms across Victoria. Impacts were particularly felt in the North East of the State with a small number of homes suffering significant damage and families requiring relocation. A spike in storm activity and associated impacts generated a response beyond what would be considered normal operational business during the period of 1500hrs to 2300hrs on Sunday 1st November 2015.</t>
    </r>
  </si>
  <si>
    <r>
      <rPr>
        <u/>
        <sz val="11"/>
        <color theme="1"/>
        <rFont val="Arial"/>
        <family val="2"/>
      </rPr>
      <t>Severe weather event.</t>
    </r>
    <r>
      <rPr>
        <sz val="11"/>
        <color theme="1"/>
        <rFont val="Arial"/>
        <family val="2"/>
      </rPr>
      <t xml:space="preserve">
Due to the forecast statewide wind event from tomorrow, the Chief Officer Operations has declared an operation commencing at 0700hrs – Tuesday 06 October 2015 until further notice.</t>
    </r>
  </si>
  <si>
    <r>
      <rPr>
        <u/>
        <sz val="11"/>
        <color theme="1"/>
        <rFont val="Arial"/>
        <family val="2"/>
      </rPr>
      <t>Possible Weather Impacts</t>
    </r>
    <r>
      <rPr>
        <sz val="11"/>
        <color theme="1"/>
        <rFont val="Arial"/>
        <family val="2"/>
      </rPr>
      <t xml:space="preserve">
• There is a risk of severe weather (heavy rainfall of 20-40mm in some parts and damaging winds at elevated areas) occurring late on Friday 25 Dec and through Saturday 26 December. 
• The BoM are forecasting Very High to low end Severe Fire Danger Ratings in some Districts, particularly on Friday 25 Dec and early on Saturday 26 Dec, as hot, dry northerly winds develop ahead of a westerly wind change.
• Fortunately the weather situation did not escalate over the long weekend to the point where VICSES had to establish ICCs for Storm Operations, although the volunteers were still kept busy enough with 458 RFAs across the weekend, most of those (278 RFA) occurring on Saturday 26 December.</t>
    </r>
  </si>
  <si>
    <t>501 004 221</t>
  </si>
  <si>
    <t>North East Declared Operation - Seymour Flash Flooding</t>
  </si>
  <si>
    <r>
      <rPr>
        <u/>
        <sz val="11"/>
        <color theme="1"/>
        <rFont val="Arial"/>
        <family val="2"/>
      </rPr>
      <t>Severe Weather / Rain</t>
    </r>
    <r>
      <rPr>
        <sz val="11"/>
        <color theme="1"/>
        <rFont val="Arial"/>
        <family val="2"/>
      </rPr>
      <t xml:space="preserve">
The Chief Officer Operations has declared an operation commencing at 1700hrs Thursday 21 January 2016 until further notice in relation to the forecast rain event across the state.</t>
    </r>
  </si>
  <si>
    <t>501 004 281</t>
  </si>
  <si>
    <t>501 004 283</t>
  </si>
  <si>
    <r>
      <rPr>
        <u/>
        <sz val="11"/>
        <color theme="1"/>
        <rFont val="Arial"/>
        <family val="2"/>
      </rPr>
      <t>Severe Weather</t>
    </r>
    <r>
      <rPr>
        <sz val="11"/>
        <color theme="1"/>
        <rFont val="Arial"/>
        <family val="2"/>
      </rPr>
      <t xml:space="preserve">
A strong cold front pushed over central Victoria this morning producing DAMAGING WINDS around 40 to 50 km/h with peak gusts of 90 km/h in the forecasted districts. Thunderstorms and heavy rain which may lead to FLASH FLOODING are still forecasted for the North East forecast district and parts of the North Central forecast district. 
Wind gusts of 117km/h were recorded at Mt Hotham this morning. Wind gusts of up to 96km/h were recorded in parts of Melbourne this morning.
Severe Weather Warning for damaging winds and heavy rainfall for people in the North Central, North East, Central, West and South Gippsland and East Gippsland forecast districts still current.
VICSES has responded to over 800 RFAs so far today, majority of these requests coming in from 0630hrs.</t>
    </r>
  </si>
  <si>
    <r>
      <rPr>
        <u/>
        <sz val="11"/>
        <color theme="1"/>
        <rFont val="Arial"/>
        <family val="2"/>
      </rPr>
      <t>North East - Paraglider Rescue</t>
    </r>
    <r>
      <rPr>
        <sz val="11"/>
        <color theme="1"/>
        <rFont val="Arial"/>
        <family val="2"/>
      </rPr>
      <t xml:space="preserve">
The Chief Officer Operations has declared an operation commencing at 1400hrs Sunday 27 March 2016 to 0100hrs Monday 28 March 2016 until further notice in relation to the Paraglider Rescue event at Mt Porepunkah.</t>
    </r>
  </si>
  <si>
    <r>
      <rPr>
        <u/>
        <sz val="11"/>
        <color theme="1"/>
        <rFont val="Arial"/>
        <family val="2"/>
      </rPr>
      <t xml:space="preserve">Severe Weather </t>
    </r>
    <r>
      <rPr>
        <sz val="11"/>
        <color theme="1"/>
        <rFont val="Arial"/>
        <family val="2"/>
      </rPr>
      <t xml:space="preserve">
As forecasted by BoM, a line of Severe Thunderstorms entered the state last evening approx. 1930hrs. This continued throughout the night with the Severe Thunderstorm warnings being reissued on the hour as the storms tracked across the state.  Conditions warranted a Severe Thunderstorm warning to be issued for Melbourne at 0108hrs. This storm cell progressed across the city with the hardest hit places being in the East and South East of Melbourne continuing into West Gippsland.
VICSES has responded to over 1041 RFAs so far today, majority of these requests coming in from 1100hrs.</t>
    </r>
  </si>
  <si>
    <t>501 004 360</t>
  </si>
  <si>
    <t>501 004 361</t>
  </si>
  <si>
    <t>501 004 362</t>
  </si>
  <si>
    <t xml:space="preserve">Heavy Rainfall </t>
  </si>
  <si>
    <t>01/07/2016 - 30/6/2017</t>
  </si>
  <si>
    <t>FG/16/60</t>
  </si>
  <si>
    <t>FG/16/24</t>
  </si>
  <si>
    <t>FG/16/69</t>
  </si>
  <si>
    <t>FG/16/65</t>
  </si>
  <si>
    <t>FG/16/50</t>
  </si>
  <si>
    <t>FG/15/598</t>
  </si>
  <si>
    <t>FG/15/581</t>
  </si>
  <si>
    <r>
      <rPr>
        <u/>
        <sz val="11"/>
        <color theme="1"/>
        <rFont val="Arial"/>
        <family val="2"/>
      </rPr>
      <t>East Coast Low - Heavy Rainfall</t>
    </r>
    <r>
      <rPr>
        <sz val="11"/>
        <color theme="1"/>
        <rFont val="Arial"/>
        <family val="2"/>
      </rPr>
      <t xml:space="preserve">
In response to predicted heavy rainfall associated with the development of an East Coast Low near east Gippsland SES has undertaken readiness activities with a Level 2 ICC being opened in Bairnsdale and the SCC being activated to level 1 Blue.
Current warnings in place include:
Moderate Flood Warning for the Snowy River
Initial Minor Flood Warning for the Buchan River
Flood Watches for:
• East Gippsland (Mitchell, Tambo, Snowy, Cann and Genoa Rivers and Gippsland Lakes) 
• North East Victoria (Upper Murray, Mitta Mitta, Kiewa, Ovens and King Catchments)</t>
    </r>
  </si>
  <si>
    <r>
      <rPr>
        <u/>
        <sz val="11"/>
        <color theme="1"/>
        <rFont val="Arial"/>
        <family val="2"/>
      </rPr>
      <t>East Coast Low - Severe Weather</t>
    </r>
    <r>
      <rPr>
        <sz val="11"/>
        <color theme="1"/>
        <rFont val="Arial"/>
        <family val="2"/>
      </rPr>
      <t xml:space="preserve">
A complex low pressure system is forecast to develop along the east Australia coast on Saturday, causing showers to develop in the eastern half of the state increasing to rain later with the chance of a thunderstorm in East Gippsland. A second low is forecast to move down the NSW coast to just off southern NSW by late Sunday night, increasing rain totals in East Gippsland, with isolated higher totals for the day and gusty easterly winds, possibly severe in the far east.
A severe weather warning for heavy rain and possible damaging winds is likely to be issued later Saturday morning for overnight Saturday and Sunday. Given these rainfall forecasts a flood watch will be issued Friday afternoon for East Gippsland catchments. Minor to Moderate flooding is likely to develop from Sunday.</t>
    </r>
  </si>
  <si>
    <r>
      <rPr>
        <u/>
        <sz val="11"/>
        <color theme="1"/>
        <rFont val="Arial"/>
        <family val="2"/>
      </rPr>
      <t>Severe Weather Event</t>
    </r>
    <r>
      <rPr>
        <sz val="11"/>
        <color theme="1"/>
        <rFont val="Arial"/>
        <family val="2"/>
      </rPr>
      <t xml:space="preserve">
On 28 February 2015 the BoM commenced issuing Severe Weather Warnings around 7pm and just before 8pm Severe Thunderstorm Warnings. 
Most significantly, the BoM upgraded the Melbourne Area Severe Thunderstorm Warning at 2029hrs, including the tag ‘This is a very dangerous thunderstorm’  to indicate Destructive Winds were likely with reports of gusts to 130km/hr associated with this line of storms. This is the highest level of Severe Thunderstorm Warning issued by the BoM. 
The line of storms resulted in over 1200 RFAs being received by 0100hrs, with the metropolitan area taking the brunt of the storm with 925 RFA, 120 RFA in Loddon Mallee and 110 RFA in Grampians.</t>
    </r>
  </si>
  <si>
    <r>
      <rPr>
        <u/>
        <sz val="11"/>
        <color theme="1"/>
        <rFont val="Arial"/>
        <family val="2"/>
      </rPr>
      <t>Storm and Heavy Rainfall (Flood Operations)</t>
    </r>
    <r>
      <rPr>
        <sz val="11"/>
        <color theme="1"/>
        <rFont val="Arial"/>
        <family val="2"/>
      </rPr>
      <t xml:space="preserve">
Severe Thunderstorms on Wednesday 07 January 2015 generated wind gusts of up to 100km/hr. and flash flooding, particularly across Metro Melbourne. Over 1000 RFAs were received over Wednesday afternoon/evening alone. An Incident Control Centre was established at Mulgrave with the support of the State Control Centre.
Readiness planning has been underway for several days for the potential heavy rainfall event forecast, with the risk of flash flooding and riverine flooding across most parts of Victoria. 10 IMT’s have been placed on heightened readiness, on Friday 3 of these will be activating giving the potential storm and flash flood risk. The SES Cell at the SCC is active to continue planning / readiness today, and this will continue across the weekend and into Monday.</t>
    </r>
  </si>
  <si>
    <r>
      <rPr>
        <u/>
        <sz val="11"/>
        <color theme="1"/>
        <rFont val="Arial"/>
        <family val="2"/>
      </rPr>
      <t xml:space="preserve">Severe Weather - Damaging Winds </t>
    </r>
    <r>
      <rPr>
        <sz val="11"/>
        <color theme="1"/>
        <rFont val="Arial"/>
        <family val="2"/>
      </rPr>
      <t xml:space="preserve">
No sitrep recorded.</t>
    </r>
  </si>
  <si>
    <r>
      <rPr>
        <u/>
        <sz val="11"/>
        <color theme="1"/>
        <rFont val="Arial"/>
        <family val="2"/>
      </rPr>
      <t>State Wide Weather</t>
    </r>
    <r>
      <rPr>
        <sz val="11"/>
        <color theme="1"/>
        <rFont val="Arial"/>
        <family val="2"/>
      </rPr>
      <t xml:space="preserve">
A severe cold front passed across the metropolitan area between 2.30pm and 4.30pm on Tuesday 30 September.
Over 1200 RFA’s were recorded for the period since midday today (over 300 RFAs were received between 3pm and 4pm, and almost 400 between 4pm and 5pm)
At the peak, over 33,000 properties lost power, with 23,000 of these in Ferntree Gully, Croydon, Ringwood, Hampton and surrounds.
Wind gusts up to 122 km/hr were recorded at Wilson’s Promontory, 109 km/hr at Frankston and 107 km/hr at Fawkner Beacon in Port Phillip Bay. Winds eased in the Metro area by 7.00pm.
BOM weather outlook is for calmer conditions after midnight Tuesday, continuing into Wednesday and Thursday.</t>
    </r>
  </si>
  <si>
    <r>
      <rPr>
        <u/>
        <sz val="11"/>
        <color theme="1"/>
        <rFont val="Arial"/>
        <family val="2"/>
      </rPr>
      <t>Severe Weather - Heavy Rainfall - East Coast Low 3</t>
    </r>
    <r>
      <rPr>
        <sz val="11"/>
        <color theme="1"/>
        <rFont val="Arial"/>
        <family val="2"/>
      </rPr>
      <t xml:space="preserve">
A third East Coast Low is expected to develop off Southern NSW tonight (Tuesday), bringing potentially heavy falls across eastern Gippsland.
There's reasonable confidence eastern Gippsland could receive in the vicinity of 150mm of rain over a 3 day period (Tues/Wed/Thurs)
• 30 to 40 mm may fall across eastern Gippsland tomorrow, with falls in the region of 100 mm on Wednesday and follow up falls of 30 to 40 mm on Thursday
• A Severe Weather Warning is likely to be issued tomorrow morning for potentially heavy rain across eastern Gippsland and parts of western Gippsland
• A Flood Watch for eastern and western Gippsland was issued this afternoon
• Cold, wet weather is expected across the rest of Victoria this week, with the potential for significant rain across the State and possibly more snow on Sun/Mon.</t>
    </r>
  </si>
  <si>
    <r>
      <rPr>
        <u/>
        <sz val="11"/>
        <color theme="1"/>
        <rFont val="Arial"/>
        <family val="2"/>
      </rPr>
      <t>Central Region - Severe Wind</t>
    </r>
    <r>
      <rPr>
        <sz val="11"/>
        <color theme="1"/>
        <rFont val="Arial"/>
        <family val="2"/>
      </rPr>
      <t xml:space="preserve">
VICSES has received notification from the BoM that the weather system currently crossing the State will see forecast rainfall from Tuesday to Wednesday of mostly less than 10mm, with a chance of higher falls of 20-40mm about the southwest and central coasts, but also over northeast ranges [although with the freezing level lowering to 300-400 metres much of this may fall as snow]. Cold air thunderstorms are also possible with small hail in most parts of the State.
VICSES along with the Bureau of Meteorology contacted a briefing today to advise the public of the forecast colder conditions and the impact that any snow falls (down to 300-400 metres) might have on driving conditions overnight and early tomorrow morning.
The rest of the week should improve as we will be under the influence of a high pressure system, with generally calm and fine conditions forecast.
At present, we have had over 500 RFA’s in Central region.</t>
    </r>
  </si>
  <si>
    <r>
      <rPr>
        <u/>
        <sz val="11"/>
        <color theme="1"/>
        <rFont val="Arial"/>
        <family val="2"/>
      </rPr>
      <t>North East - Heavy Rainfall / Flood</t>
    </r>
    <r>
      <rPr>
        <sz val="11"/>
        <color theme="1"/>
        <rFont val="Arial"/>
        <family val="2"/>
      </rPr>
      <t xml:space="preserve">
The Flood Warning Centre has indicated that recent rain (and further rain to follow) is likely to result in minor flooding in Northeast catchments, with a risk that localised moderate flooding could develop. The Flood Warning for the Kiewa could extend to other rivers in the Northeast and persist for the next several days.
A base IMT is currently being established at the Benalla ICC in response to flood warnings in the region.</t>
    </r>
  </si>
  <si>
    <r>
      <rPr>
        <u/>
        <sz val="11"/>
        <color theme="1"/>
        <rFont val="Arial"/>
        <family val="2"/>
      </rPr>
      <t>Severe Weather</t>
    </r>
    <r>
      <rPr>
        <sz val="11"/>
        <color theme="1"/>
        <rFont val="Arial"/>
        <family val="2"/>
      </rPr>
      <t xml:space="preserve">
In preparation for the forecast severe weather for Monday, VICSES has planning in place to stand up several IMT’s across the state. 
Weather situation (as at SCC severe weather intelligence briefing product from Friday 22 July):
• A winter weather pattern is likely to affect Victoria over the next several days starting with a cold outbreak on Saturday and a sequence of cold fronts producing rain, cold air thunderstorms, local hail and snow.
• The first of the frontal systems, heralding the onset of a cold air mass, is predicted to cross the State early Saturday. Localised wind gusts peaking at 90-100 km/h are possible Friday night into Saturday morning, particularly about the coast and elevated locations. Cold and gusty south-westerly winds to follow the front peaking in the 90-100 km/h into the afternoon near the coast. Showers forecast for Saturday, with totals mostly less than 5mm, locally higher falls of 10mm+ about the coast and northeast ranges, falling as snow above 700m. Cold air thunderstorms and local small hail are also a possibility across southern districts.
• The Flood Warning Centre has indicated that recent rain [and further rain to follow] is likely to result in minor flooding in Northeast catchments, with a risk that localised moderate flooding could develop. The Flood Warning for the Kiewa could extend to other rivers in the Northeast and persist for the next several days.
• Modelling indicates two cold fronts crossing Victoria Sunday afternoon and early Monday resulting in northerly winds strengthening with gusts peaking at 70-90 km/h. Rainfall of 5-10mm; 10mm+ northeast ranges.
• A stronger frontal system crossing the State late Monday into early Tuesday with guidance indicating NW’ly gusts peaking at 80-100 km/h. Rainfall of 5-10mm; 10mm+ northeast ranges and locally in the south.
• Continuation of windy conditions on Wednesday with fresh to locally strong W-NW’ly winds and showers.</t>
    </r>
  </si>
  <si>
    <t>501 004 544</t>
  </si>
  <si>
    <t>501 004 545</t>
  </si>
  <si>
    <r>
      <rPr>
        <u/>
        <sz val="11"/>
        <color theme="1"/>
        <rFont val="Arial"/>
        <family val="2"/>
      </rPr>
      <t>Severe Weather</t>
    </r>
    <r>
      <rPr>
        <sz val="11"/>
        <color theme="1"/>
        <rFont val="Arial"/>
        <family val="2"/>
      </rPr>
      <t xml:space="preserve">
Planning is commencing for the severe weather forecast for early next week in a number of areas across the state.
Initial advice from the SCC Severe Weather Intelligence Briefing is:
• The combination of a cold front crossing the State followed by a dynamic upper trough on Monday is pointing toward a rain event with widespread falls of 5-10mm and higher falls of 30-50mm over the northeast ranges, including the risk of locally higher falls of 50mm+. 
• The air mass is unlikely to be cold enough initially for snow. Cold air thunderstorms with hail developing over the southwest and extending to central parts at night.
• The Flood Warning Centre has indicated that major flooding is possible across northeast catchments from Monday given forecast rainfall totals. 
o Renewed minor to moderate flooding is possible on the Broken, Upper Goulburn, Seven and Castle Creeks. Flood Scenarios are being run by BoM Hydrology.
• The global weather models are showing a high level of uncertainty on Tuesday and Wednesday as they attempt to resolve the position, intensity and evolution of an East Coast Low [ECL]. Most models favour a position of the ECL to the SE of Tasmania. The resultant SW’ly airflow across Victoria could see widespread cumulative falls of 20-50mm over parts of Central and Gippsland districts resulting in riverine flooding.</t>
    </r>
  </si>
  <si>
    <t>501 004 546</t>
  </si>
  <si>
    <t>501 004 548</t>
  </si>
  <si>
    <r>
      <rPr>
        <u/>
        <sz val="11"/>
        <color theme="1"/>
        <rFont val="Arial"/>
        <family val="2"/>
      </rPr>
      <t>Murray River Flood Planning</t>
    </r>
    <r>
      <rPr>
        <sz val="11"/>
        <color theme="1"/>
        <rFont val="Arial"/>
        <family val="2"/>
      </rPr>
      <t xml:space="preserve">
The Victoria State Emergency Service, based on information received from the NSW Bureau of Meteorology, is currently monitoring water levels along the Murray River between Echuca and Swan Hill. The River is expected to continue to slowly rise, peaking at Echuca around Saturday 13 August below Minor Flood Level &amp; Torrumbarry around Sunday 14 August close to Minor Flood Levels.
North West region has commenced planning for standby IMT arrangements in preparation for this possible event.</t>
    </r>
  </si>
  <si>
    <t>501 001 444</t>
  </si>
  <si>
    <t>501 004 740</t>
  </si>
  <si>
    <r>
      <rPr>
        <u/>
        <sz val="11"/>
        <color theme="1"/>
        <rFont val="Arial"/>
        <family val="2"/>
      </rPr>
      <t>Severe Weather</t>
    </r>
    <r>
      <rPr>
        <sz val="11"/>
        <color theme="1"/>
        <rFont val="Arial"/>
        <family val="2"/>
      </rPr>
      <t xml:space="preserve">
A low pressure trough is crossing the State and a strong cold front will follow this afternoon and evening. At 10am, the trough was near Kerang/Melbourne and will cross eastern districts late morning and during the early afternoon. A cold front will follow, reaching western areas during the afternoon before rushing rapidly eastwards 
to affect central and eastern areas during the late afternoon and evening. 
DAMAGING WINDS, averaging 60 to 70 km/h with peak gusts of 90 to 100 km/h are possible over the Wimmera, Southwest and Central districts and also over parts of the Mallee, Northern Country, North Central, West and South Gippsland as well as elevated parts of the Northeast and East Gippsland districts. The northeast Alpine peaks and the peaks of the Grampians are expected to experience gusts up to 120 km/h.
Damaging north to north-westerly winds ahead of the low pressure trough will continue to affect Alpine areas until mid-afternoon. As the cold front extends from the southwest this afternoon, the potential for damaging winds will gradually extend eastwards over the warning area.
Locations which may be affected include Horsham, Warrnambool, Bendigo, Maryborough, Ballarat, Geelong, Melbourne, Traralgon and Bairnsdale</t>
    </r>
  </si>
  <si>
    <r>
      <rPr>
        <u/>
        <sz val="11"/>
        <color theme="1"/>
        <rFont val="Arial"/>
        <family val="2"/>
      </rPr>
      <t>Sunraysia Severe Weather</t>
    </r>
    <r>
      <rPr>
        <sz val="11"/>
        <color theme="1"/>
        <rFont val="Arial"/>
        <family val="2"/>
      </rPr>
      <t xml:space="preserve">
The Bureau of Meteorology issued multiple Severe Thunderstorm Warnings during the evening on Friday 11 November.
During the early evening, severe thunderstorms were detected on the radar near Mildura with the potential to affect Mallee, South West, Northern Country, Wimmera and parts of the North Central Forecast Districts. 
These storms produced:
 • Over 323 RFAs for Mildura Unit
   • 193 within Mildura township
   • 68 with Merbein township
   • 30 within Red Cliffs township
• Reports of a mini tornado which was later confirmed by the BOM with a ‘hook’ signature
• Mildura Airport received 29mm of rain in 15 minutes up to 9pm.
• Strongest wind gust recorded in Victoria so far has been 96 km/h at Mildura Airport at 8.51pm
• Destructive winds (130kph) were recorded in South Australia earlier this evening.</t>
    </r>
  </si>
  <si>
    <t>Flood
Severe Weather</t>
  </si>
  <si>
    <r>
      <rPr>
        <u/>
        <sz val="11"/>
        <color theme="1"/>
        <rFont val="Arial"/>
        <family val="2"/>
      </rPr>
      <t>Central Region Storm</t>
    </r>
    <r>
      <rPr>
        <sz val="11"/>
        <color theme="1"/>
        <rFont val="Arial"/>
        <family val="2"/>
      </rPr>
      <t xml:space="preserve">
A Severe Weather warning for the Melbourne area was paged at 1727hrs for damaging winds, heavy rainfall and large hail for Port Phillip, inner northern, western Geelong and Bellarine Peninsula and parts of inner east Mornington Peninsula and south east local warning areas.  This warning extended to cover much of Melbourne Metro with warnings of flash flooding, winds of 80 – 90kmh and hail of 4cm. 
Forecast for Monday indicate it being partly cloudy with high chance of showers (70%) and gusty thunderstorms. Winds northerly 20 – 35 kmh shifting cooler south-westerly in the evening. 
The Sunshine ICC was activated at 2115hrs Monday 21 November in response to the event.</t>
    </r>
  </si>
  <si>
    <r>
      <rPr>
        <u/>
        <sz val="11"/>
        <color theme="1"/>
        <rFont val="Arial"/>
        <family val="2"/>
      </rPr>
      <t>Severe Weather</t>
    </r>
    <r>
      <rPr>
        <sz val="11"/>
        <color theme="1"/>
        <rFont val="Arial"/>
        <family val="2"/>
      </rPr>
      <t xml:space="preserve">
A deep tropical depression over central Australia is tracking south-eastwards and latest runs of both Global and Australian regional weather models have it passing very close to the western border of Victoria on Wednesday morning (from around 3am). These models are in good agreement and strong winds are likely Wednesday morning for the Mallee, Wimmera and South West districts. 
These are likely to be combined with heavy rainfall over western parts of these districts. Central, and alpine regions are also likely to see strong winds later Wednesday morning. The passage of the system will be rather rapid so impacts typically lasting about 6 hours. A Severe Weather Warning (SWW) was issued by the Bureau yesterday.
Exceptionally moist air will be left over Victoria in the wake of this system so large thunderstorms capable of Flash Flooding could follow later on Wednesday and on Thursday focussed on Central and eastern districts. 
A low pressure trough is expected to enter the State on Thursday should lie near Melbourne at 0600 Friday then push across eastern districts Friday afternoon. This trough could also trigger locally heavy rainfall and Severe thunderstorms, but the activity will clear to the west of this trough as drier air moves in.
Work commenced yesterday for preparation and planning for this event, with a number of IMT’s in place and on standby for response. The SCC has been activated at Tier 2 Orange for this event.</t>
    </r>
  </si>
  <si>
    <r>
      <rPr>
        <u/>
        <sz val="11"/>
        <color theme="1"/>
        <rFont val="Arial"/>
        <family val="2"/>
      </rPr>
      <t xml:space="preserve">September - December Floods </t>
    </r>
    <r>
      <rPr>
        <sz val="11"/>
        <color theme="1"/>
        <rFont val="Arial"/>
        <family val="2"/>
      </rPr>
      <t xml:space="preserve">
• A high pressure ridge over SE Australia will lead to fine conditions and generally sunny skies for the next few days.
• Northerly winds will freshen on Thursday as a cold front approaches the western Victoria border. There is a possibility of gusts reaching 80-90 km/h in southern districts, particularly at elevated locations. Strongest winds contract eastward overnight and through Friday with the possibility of gusts to 100-110 km/h for alpine areas on Friday, easing later in the day.
• Rain ahead of the front will enter the west of the State late Thursday morning and extend slowly eastward, reaching central areas at night. The rain moves into the east early Friday, contracting from western and central areas with showers to follow.
• Rainfall totals to around 50mm are anticipated through the North East with localised higher falls to 80mm. Elsewhere broadly 20-40mm across much of the rest of the State with higher falls to 50mm possible.
• This rainfall may lead to mostly minor riverine flooding through western and northern catchments.
• Thunderstorms are a possibility embedded within the rain band, while storms are also possible in cold air following the front.
• Cooler conditions on the weekend with showers on and south of the ranges.
VICSES Regional and State Teams have commenced planning in light of the current weather forecast.
</t>
    </r>
    <r>
      <rPr>
        <u/>
        <sz val="11"/>
        <color theme="1"/>
        <rFont val="Arial"/>
        <family val="2"/>
      </rPr>
      <t>Tuesday 13 September</t>
    </r>
    <r>
      <rPr>
        <sz val="11"/>
        <color theme="1"/>
        <rFont val="Arial"/>
        <family val="2"/>
      </rPr>
      <t xml:space="preserve">
The SCC is currently activated at Tier 2 (Orange) in support of operations relating to widespread severe weather and flooding across the state. The current severe weather is producing significant rainfall which may lead to flash flooding and riverine flooding. Isolated thunderstorms are also possible, with localised heavy rainfall.
Extensive rainfall has already been experienced across the state for several days, falling on catchments that have experienced well above average winter rainfall. Many areas (particularly around Coleraine and
Casterton in the South West) are still experiencing the effects of significant flooding events late last week.
Today’s rainfall has not seen significant operational activity, however there have been widespread reports of agricultural inundation and impacts on local roads. A number of ICCs remain open and/or on standby into this evening and for the rest of this week.
</t>
    </r>
  </si>
  <si>
    <t>501 004 841</t>
  </si>
  <si>
    <t>501 004 842</t>
  </si>
  <si>
    <t>501 005 041</t>
  </si>
  <si>
    <t>501 005 042</t>
  </si>
  <si>
    <t>501 005 043</t>
  </si>
  <si>
    <r>
      <rPr>
        <u/>
        <sz val="11"/>
        <color theme="1"/>
        <rFont val="Arial"/>
        <family val="2"/>
      </rPr>
      <t>Heavy rain &amp; potential flash floodi</t>
    </r>
    <r>
      <rPr>
        <sz val="11"/>
        <color theme="1"/>
        <rFont val="Arial"/>
        <family val="2"/>
      </rPr>
      <t>ng
A Severe Weather warning was issued with widespread rain and isolated thunderstorms expected across most districts today. Heavy rainfall and possible flash flooding are likely across the warning area.
Areas that have been impacted by flash flooding, storm and rain damage include Yea, Hamilton, Port Fairy, Bendigo Beechworth, Ballarat, Geelong and on the eastern side of Melbourne.
The rain is expected to continue across most of the state over the next few hours, with a change of isolated thunderstorms and possible flash flooding. 
Thunderstorms are forecast overnight and tomorrow morning in the North East of the state.
Heavy rain leading to potential flash flooding with imbedded thunderstorms is a risk for much of the state, with tomorrow being the most likely day for flash flooding. Rainfall totals over the 48 hours of up to 60mm are possible in along the south west coast, with much of the state receiving between 15-30mm. Thunderstorms will have the potential to deliver heavy rainfall and could create flash flooding as they occur. Riverine flooding is considered an extremely low risk given the relatively dry condition of the catchments.</t>
    </r>
  </si>
  <si>
    <t>VICSES has received notification from the BoM that a weather system is developing that will see a vigorous cold front Monday with showers and possible storms; rainfall totals of 5-10mm on eastern ranges and less than 5mm elsewhere, expect local higher falls with storms mainly affecting the central districts Monday afternoon. 
There is a marginal risk, which has persisted for several model runs, of damaging wind gusts with Monday’s cold front for elevated and exposed locations with gusts to around 80-90km/hr developing ahead of the front over southwest and central areas. These winds should ease Monday evening as the front moves over the eastern ranges.</t>
  </si>
  <si>
    <t>A request was made yesterday for Victorian assistance to Queensland in support of the recent and ongoing Cyclone / flood event. VICSES will be providing IMT staff for this event.</t>
  </si>
  <si>
    <t xml:space="preserve">Severe Weather &amp; Riverine Flooding  across a number of Regions in Victoria on Sunday &amp; Monday. Sunday showers will tend widespread across Victoria, clearing the northwest during the afternoon. High confidence of 5mm+ for southern and eastern areas, 15-30mm is likely for central parts and Gippsland, with the chance of locally heavy falls of up to 50mm for central parts. There is the potential for damaging wind gusts Sunday morning over central and alpine areas with strong low level N/NW’lys with the pre-frontal trough, for the remainder of Sunday there is the potential for damaging winds with the fresh SW’ly which will be locally strong about coastal and exposed or elevated areas in southern and central parts.
Overnight into Monday the potential for heavy rain and damaging winds contracts to the far east, impacting East Gippsland and alpine areas. There is the potential for 50 to 70mm to fall in East Gippsland with possible peak totals to 100mm.
</t>
  </si>
  <si>
    <t>501 005 062</t>
  </si>
  <si>
    <t>Weather Warning issued by BOM - The Bureau of Meteorology has forecast wide spread rain across the state of Victoria throughout today &amp; tomorrow. Heavy rain leading to potential flash flooding with imbedded thunderstorms is a risk for much of the state, with tomorrow being the most likely day for flash flooding. Rainfall totals over the 48 hours of up to 60mm are possible in along the south west coast, with much of the state receiving between 15-30mm. Thunderstorms will have the potential to deliver heavy rainfall and could create flash flooding as they occur. Riverine flooding is considered an extremely low risk given the relatively dry condition of the catchments.</t>
  </si>
  <si>
    <t xml:space="preserve">Severe Weather </t>
  </si>
  <si>
    <t>VICSES has received notification from the BoM that a weather system is developing that will see two fronts impacting South West, north East, West and South Gippsland, Alpine and Central Weather districts on Sunday. There is a chance that a similar system will impact the state on Tuesday.  
Sunday 
• Winds gusting 70 – 90 km p/hr will impact elevated areas (1000 m &gt;) in Central and Alpine districts commencing around midnight Saturday, easing around dawn Sunday. Overnight cloud clover will determine if winds will mix to  ground level.
• Widespread rainfall with higher totals of 20 – 30 mm are anticipated to fall in the South West  coast, Central and alpine districts. Heavier rainfall totals leading to flash flooding and small hail may be associated with localised thunderstorm activity
BC Statewide</t>
  </si>
  <si>
    <t>501 005 063</t>
  </si>
  <si>
    <t>501 004 744</t>
  </si>
  <si>
    <t>North East -  In anticipation of potential weather event in Alpine Area on Sunday 16 July 2017 and impact of proposed energy industry industrial action on power re-supply.</t>
  </si>
  <si>
    <t>501 005 320</t>
  </si>
  <si>
    <t>501 005 321</t>
  </si>
  <si>
    <t>East -  In anticipation of potential weather event in Alpine Area on Sunday 16 July 2017 and impact of proposed energy industry industrial action on power re-supply.</t>
  </si>
  <si>
    <t>501 005 101</t>
  </si>
  <si>
    <t xml:space="preserve">Notification received from BoM that a widespread moderate wind event is forecast to impact the State on Saturday. Winds speeds are anticipated to :
­ Damaging gusts of 90km/h+ could commence following midnight at elevated locations about the South West and Wimmera (Grampians) districts
­ Damaging wind gusts of 90km/h+ possible near sunrise (possibly before) extending to elevated locations of the Central district (including Ballarat). Localised damaging wind gusts of 90 km/h+ also possible at lower elevations (i.e. surf coast side of Otway’s, southern side of central ranges and Mornington Peninsula).
­ Damaging wind gusts of 90km/h+ becoming increasingly likely by late morning more broadly  across southern and mountain districts and persisting into the afternoon.
­ Rainfall totals with this system likely to be less than 5mm [less than 2mm in the north and east]; locally higher falls near 10mm possible over the South West.
</t>
  </si>
  <si>
    <t xml:space="preserve">Severe wind &amp; flood - South West &amp; North East Region A high pressure ridge over far eastern Victoria will move to the Tasman Sea this morning. A low pressure system and associated cold front are crossing the Bight. The front will enter western Victoria during Tuesday afternoon, reaching central Victoria by the evening then crossing the remainder of the State by Wednesday morning bringing: 
DAMAGING WINDS - averaging 70 to 80 km/h with peak gusts of around 110 km/h are expected to persist across elevated parts (above 1200 metres) of the North East, West &amp; South Gippsland and East Gippsland districts and continue until Wednesday afternoon.
HEAVY RAIN -  which may lead to FLASH FLOODING is expected to develop over the eastern ranges this evening and overnight, before easing during Wednesday morning, with snowfalls only expected to develop later Wednesday morning.
18 hour rainfall totals of 30 to 50mm are likely, however falls of 50 to 70mm are possible about the higher peaks. West to north-westerly wind squalls around 90km/h are expected to extend along coastal parts of Victoria, most likely associated with showers and thunderstorms.
Locations which may be affected include Warrnambool, Portland, Wonthaggi, Bright, Falls Creek and Mt Buller.
</t>
  </si>
  <si>
    <t xml:space="preserve">ACO Stuart Beales - South Barwon, Geelong and Bellarine areas of South West region have been impacted by a storm front that crossed the region this afternoon and evening causing widespread flash flooding and building damage
As at 2000hrs the region has around 150 RFAs outstanding, there have been a number of rescue calls, the most significant being on Ballarat Road, where 20 vehicles were impacted by flash flooding, but have since been cleared. 
The Geelong ICC has been stood up with the RDO and 1 staff member, and is attempting to source IMT staff locally. RAC en route, and an OO from State Operations has been dispatched to assist. Region has an OO on scene at Geelong Div Com. 
South Barwon Unit has been impacted with flooding in their shed bay area, managing on site. </t>
  </si>
  <si>
    <t>ACO Keith O'Brien (North East) In line with the Severe Weather Warning issued by the BoM on Monday 24 April 2017, a Declared Operation has been issued to support ACOs with establishing appropriate levels of readiness.</t>
  </si>
  <si>
    <t xml:space="preserve">ACO Anthony Costigan (East)  In line with the Severe Weather Warning issued by the BoM on Monday 24 April 2017, a Declared Operation has been issued to support ACOs with establishing appropriate levels of readiness.
</t>
  </si>
  <si>
    <t xml:space="preserve">ACO - John Parker (North West) -  Acting ACO Neil Payne (North East) 
Further to the Severe Weather Intelligence Briefing provided by BoM SCC on Tuesday:
• A low pressure system and associated upper trough located north of Adelaide are expected to move slowly southeast during the remainder of today, reaching the far northwest of Victoria by Friday afternoon. The low and upper trough will then cross the remainder of the State later Friday and into Saturday.
• Heavy Rain which may lead to flash flooding is expected to develop across parts of the Mallee, Wimmera, Northern Country, North Central districts during Thursday evening and continue into Friday morning.
• 24 hour totals of 30 to 50mm are forecast, with most of the rain falling in a 12 hour period. Thunderstorms are possible over the northwest of the State later today and during Friday which may result in isolated higher totals of 50 to 70mm. 
</t>
  </si>
  <si>
    <t>Interstate Deployment</t>
  </si>
  <si>
    <t>VICSES has received notification from the BoM that a weather system is developing that will see next frontal system reaching western Victoria late Saturday, clearing the far east Sunday morning seeing Wind gusts peaking near 90-100km/h about the central elevated locations with 120km/h in the Alpine areas. The Flood Forecast Centre has identified that minor riverine flooding is un-likely. BoM is less concerned with winds reaching 90km/h around the Melbourne suburbs. Peak wind gust timings have been identified between Saturday 2200hrs until 0200hrs Sunday.</t>
  </si>
  <si>
    <t xml:space="preserve">VICSES has received notification from the BoM that a weather system is developing bringing with it Northerly winds expected that are expected to strengthen across the State during Monday afternoon and evening.
DAMAGING WINDS, averaging 60 to 70 km/h with peak gusts of around 110 km/h are expected to develop about elevated parts of the western and central districts during the early hours of Monday morning before extending into elevated parts of eastern Victoria from late morning.
DAMAGING WINDS, averaging 45 to 55 km/h with peak gusts of 90 to 100 km/h are expected to develop about remaining parts of the warning area, including the Melbourne metropolitan area, from around sunrise on Monday.
Winds are expected to ease during the afternoon over inland parts of the western and central districts, with the risk of DAMAGING WINDS contracting to the southern coasts and the eastern ranges during the evening.
Locations which may be affected include Warrnambool, Portland, Ballarat, Geelong, Melbourne, Wonthaggi, Mt Buller and Falls Creek.
</t>
  </si>
  <si>
    <t>501 005 521</t>
  </si>
  <si>
    <t>501 005 522</t>
  </si>
  <si>
    <t>Wind Event</t>
  </si>
  <si>
    <t>Central - VICSES was notified of Wind Warnings for Saturday 23 September.  Gale Warning for West Coast and East Gippsland Coast and a Strong Wind Warning for Port Phillip, Western Port, Gippsland Lakes, Central Coast and Central Gippsland Coast to commence 1100hrs Saturday morning</t>
  </si>
  <si>
    <t xml:space="preserve">North East  -  HUME &amp; STATE CMD - Severe Weather -  Late this afternoon the BoM issued a Severe Weather Warning for Heavy Rainfall for people in North East and parts of East Gippsland, Northern Country and North Central Forecast Districts.
HEAVY RAIN which may lead to FLASH FLOODING is possible over parts of north eastern Victoria during Thursday and early Friday. 18 hour totals to 3am Friday of 30 to 50mm are likely, particularly across the ranges. Isolated higher falls of 50 to 70mm are possible, especially with thunderstorms.
</t>
  </si>
  <si>
    <t>20/10/2017  00.01</t>
  </si>
  <si>
    <t>Mid West - North West, South West - The report indicates:
• showers and thunderstorms could produce HEAVY RAIN which may lead to FLASH FLOODING over parts of the Mallee, Wimmera and Southwest districts this afternoon and evening, extending into adjacent parts of the Northern Country, North Central and Central districts overnight into Thursday.
• Showers may tend to rain over parts of inland Victoria tonight. Overall totals of 25-40mm are possible for this event, with isolated higher falls of 50-80mm, particularly near thunderstorms. Conditions are expected to ease over far northwest Victoria during Thursday morning.
• Locations which may be affected include Mildura, Horsham, Warrnambool, Bendigo, Maryborough and Ballarat.</t>
  </si>
  <si>
    <t>501 005 621</t>
  </si>
  <si>
    <t>501 005 622</t>
  </si>
  <si>
    <t>Sever Weather / Thunderstorm Asthma Support</t>
  </si>
  <si>
    <t>501 005 660</t>
  </si>
  <si>
    <t>501 005 680</t>
  </si>
  <si>
    <t>501 005 681</t>
  </si>
  <si>
    <t>This afternoon, BoM issued a series of Severe Thunderstorm Warnings covering much of the State, with a number of VERY DANGEROUS THUNDERSTORM Warnings covering the Metropolitan area. These VERY DANGEROUS THUNDERSTORMS cover wind gusts greater than 125km/hr and hail greater than 5cm. Several warnings were sent to SES member to cease all non-priority 1 activity and take shelter</t>
  </si>
  <si>
    <t>19/12/2017  1500</t>
  </si>
  <si>
    <t>FG/17/128</t>
  </si>
  <si>
    <t>23/12/2017 1800</t>
  </si>
  <si>
    <t>29/12/2017  0900</t>
  </si>
  <si>
    <r>
      <t>Thunderstorms are possible Friday with broad areas of instability and moisture availability across central and eastern Victoria. Severe thunderstorms are possible for parts of central Victoria and the eastern ranges, resulting from a combination of factors; a surface trough developing in-situ through central Victoria during Friday afternoon, sea breezes developing through Gippsland and the Central district, and an upper level jet with a broad area of upper divergence over southern and central Victoria</t>
    </r>
    <r>
      <rPr>
        <sz val="12"/>
        <color theme="1"/>
        <rFont val="Arial"/>
        <family val="2"/>
      </rPr>
      <t>.</t>
    </r>
  </si>
  <si>
    <t>FG/17/129</t>
  </si>
  <si>
    <t>30/12/2017  0700</t>
  </si>
  <si>
    <t>FG/17/113</t>
  </si>
  <si>
    <t>FG/17/99</t>
  </si>
  <si>
    <t>?</t>
  </si>
  <si>
    <t>FG/17/54</t>
  </si>
  <si>
    <t>FG/17/69</t>
  </si>
  <si>
    <t>FG/17/83</t>
  </si>
  <si>
    <t>FG/17/86</t>
  </si>
  <si>
    <t>FG/17/17</t>
  </si>
  <si>
    <t>FG/17/22</t>
  </si>
  <si>
    <t>FG/17/23</t>
  </si>
  <si>
    <t>FG/17/26</t>
  </si>
  <si>
    <t>FG/17/27</t>
  </si>
  <si>
    <t>TBA</t>
  </si>
  <si>
    <t xml:space="preserve">26/11/2017  1900 </t>
  </si>
  <si>
    <t>11/1/2018  1700</t>
  </si>
  <si>
    <r>
      <t xml:space="preserve">BoM have advised that Thunderstorms are possible tomorrow </t>
    </r>
    <r>
      <rPr>
        <b/>
        <sz val="10.5"/>
        <color theme="1"/>
        <rFont val="Arial"/>
        <family val="2"/>
      </rPr>
      <t>Friday 12 January 2018</t>
    </r>
    <r>
      <rPr>
        <sz val="10.5"/>
        <color theme="1"/>
        <rFont val="Arial"/>
        <family val="2"/>
      </rPr>
      <t xml:space="preserve"> state-wide with Severe Thunderstorms likely across eastern Melbourne and the whole of Gippsland from early afternoon. Heavy rainfall, damaging winds and large hail are all considered possible with any severe storms that develop. Refer to the attached chart for further information</t>
    </r>
  </si>
  <si>
    <t>FG/18/8 </t>
  </si>
  <si>
    <t>From Friday 26 January to Monday 29 January, forecasts indicate that the majority of the state of Victoria will experience severe heatwave conditions, with high levels of humidity, which may result in isolated severe thunderstorms.</t>
  </si>
  <si>
    <t xml:space="preserve">Heat Health &amp; Severe Weather </t>
  </si>
  <si>
    <t>FG/18/14</t>
  </si>
  <si>
    <t>13/1/2018  0800</t>
  </si>
  <si>
    <t>501 005 700</t>
  </si>
  <si>
    <t>501 005 701</t>
  </si>
  <si>
    <t>501 005 702</t>
  </si>
  <si>
    <t>01/07/2017 - 30/6/2018</t>
  </si>
  <si>
    <t>25/1/2018  1800</t>
  </si>
  <si>
    <t>10/2/2018   1600</t>
  </si>
  <si>
    <t>11/2/2018  1700</t>
  </si>
  <si>
    <t>FG/18/15</t>
  </si>
  <si>
    <t>Barwon - South West - SAC Drayton &amp; RAC Marchant -  BoM issued a severe thunderstorm warning for DAMAGING WINDS, HEAVY RAINFALL and LARGE HAILSTONES  that was likely to impact people in Central and parts of South West Forecast Districts</t>
  </si>
  <si>
    <t>14/2/2018   0500</t>
  </si>
  <si>
    <t xml:space="preserve">Statewide - Severe Weather &amp; Windgusts - Damaging wind gusts of 90- 100km are forecast for southern and mountain districts (including Wimmera). Analysis suggests 90 km/h gusts are a risk in the early morning about elevated parts of the Wimmera, South West, Central &amp; North Central districts, also Alpine Region over eastern districts. There is also the chance of W/SW'ly wind change which will be a focus for stronger gusts to 100 km/h as it moves rapidly across southern districts; this would include coastal, Otways, Geelong, Bellarine &amp; Mornington Peninsulas and Melbourne bayside and eastern suburbs between 6-9am; Bass Coast and West &amp; South Gippsland 9am to midday; Gippsland Lakes and </t>
  </si>
  <si>
    <t>FG/18/19</t>
  </si>
  <si>
    <t>15/2/2018    1900</t>
  </si>
  <si>
    <t>23/2/2018   1700</t>
  </si>
  <si>
    <t>VICSES has received a severe weather warning from BoM for Strengthening northerly winds ahead of a cold front, expected to cross Victoria during Saturday with winds averaging 50 to 60 km/h with peak gusts of 90 to 100 km/h are expected to develop during Saturday morning. Winds are expected to ease during Saturday night.</t>
  </si>
  <si>
    <t>FG/18/23</t>
  </si>
  <si>
    <t>24/2/2018   0800</t>
  </si>
  <si>
    <t>16/3/2018  0700</t>
  </si>
  <si>
    <t>Squally winds associated with a west / south westerly change moving across Victoria from the southwest Sunday morning, reaching eastern areas mid-afternoon. Alpine areas of the state have strong northerly winds forecast for Sunday, with gusts up to 120km/h.  Damaging gusts are likely in the majority of coastal areas and bayside suburbs of Metro Melbourne on Sunday. The eastern sides of Port Phillip are also forecast to experience highest astronomical tide during high tide from Sunday afternoon through to Tuesday morning</t>
  </si>
  <si>
    <t>501 005 781</t>
  </si>
  <si>
    <t>FG/18/66</t>
  </si>
  <si>
    <t>19/3/2018    1700</t>
  </si>
  <si>
    <t>)</t>
  </si>
  <si>
    <t>`</t>
  </si>
  <si>
    <t>SES/17/92</t>
  </si>
  <si>
    <r>
      <t xml:space="preserve">At midday on Saturday 25 November, the BoM issued Thunderstorm Forecasts indicating Severe Thunderstorms were LIKELY today, with a large area of the state forecast LIKELY to see severe thunderstorms to a greater risk than has been seen any other day this week, on Sunday 26 November 2017.
</t>
    </r>
    <r>
      <rPr>
        <sz val="10.5"/>
        <color rgb="FFC00000"/>
        <rFont val="Arial"/>
        <family val="2"/>
      </rPr>
      <t xml:space="preserve">Update: BoM have advised today that heavy rainfall is likely to occur over most of the state from Friday 1 December 2017, which is likely to result in minor to moderate flooding across large parts of the state, with a possibility of major flooding in some areas. Key messages from today’s Weather Teleconference are below, along with the two different prediction models from the BoM increasing the confidence of the prediction. 
</t>
    </r>
  </si>
  <si>
    <t>FG/17/119 &amp; 
FG/17/121</t>
  </si>
  <si>
    <t>FG/17/52</t>
  </si>
  <si>
    <t>501 005 782</t>
  </si>
  <si>
    <t>25/3/2018  0800</t>
  </si>
  <si>
    <t>Central Region - VICSES has been advised by BoM of a potential damaging wind event in the Central Region area.</t>
  </si>
  <si>
    <t>FG/18/69</t>
  </si>
  <si>
    <t>FG/18/70</t>
  </si>
  <si>
    <t>27/3/2018  1700</t>
  </si>
  <si>
    <t>13/4/2018  1500</t>
  </si>
  <si>
    <t>15/04/2018  0700</t>
  </si>
  <si>
    <t xml:space="preserve">VICSES has received notification from the BoM that damaging winds of 60 to 80 km/h are expected over all Victorian districts during Saturday, mainly during the afternoon. Across the northern plains, wind gusts of 90 to 100 km/h are possible while elsewhere wind gusts may reach 100 to 120 km/h.
Destructive winds of 70 to 90 km/h with peak gusts of around 130 km/h are possible about the Alpine peaks (above 1200 metres) during Saturday afternoon and early evening.
Isolated thunderstorms are possible during tonight and Saturday and wind gusts above 90 km/h are possible
</t>
  </si>
  <si>
    <t>30/1/2018 1900</t>
  </si>
  <si>
    <t>9/09/2017  0500</t>
  </si>
  <si>
    <t xml:space="preserve">Landslide </t>
  </si>
  <si>
    <t>VICSES was notified of a landslide event impacting the Great Ocean Road, 4.5km South of Wye River early Saturday morning. VicRoads undertook work over the weekend to clear the road, and during those works discovered a "Tension Crack" which requires additional work. Traffic management is in place and being managed by VicRoads.</t>
  </si>
  <si>
    <t>FG/17/77</t>
  </si>
  <si>
    <t>10/09/2017  1700</t>
  </si>
  <si>
    <t>The Bureau of Meteorology have released a Severe Weather Warning for damaging winds which are predicted to effect Central, South West, North Central, West and South Gippsland and parts of East Gippsland, North East and Wimmera Forecast Districts.</t>
  </si>
  <si>
    <t>3/05/2018  0700</t>
  </si>
  <si>
    <t>4/5/2018  0700</t>
  </si>
  <si>
    <t>FG/18/93</t>
  </si>
  <si>
    <t>10/05/2018  0700</t>
  </si>
  <si>
    <t xml:space="preserve">Forecasts from the Bureau of Meteorology indicate that we can expect severe weather from Thursday evening through to Sunday. A cold outbreak with showers and thunderstorms are expected with falls mostly in the 2-10mm range with locally higher falls associated with storm activity. Strong to gale force South/South-Westerly winds with localised gusts 90-100 km/h are forecasted for Friday and widespread rain across southern and mountain areas, tending to contract to East Gippsland on Saturday then ease to showers on Sunday. Heavier falls are expected for East Gippsland of approximately 100-200mm. Possible falls of 100mm in the Upper Yarra, Alpine peaks and top end of the West Gippsland catchments. </t>
  </si>
  <si>
    <t>FG/18/78</t>
  </si>
  <si>
    <t>FG/18/95</t>
  </si>
  <si>
    <t>13/5/2018 1900</t>
  </si>
  <si>
    <t>Damaging Winds</t>
  </si>
  <si>
    <t>The Bureau of Meteorology have issued a Severe Weather Warning for Damaging Winds across the State. Damaging Winds averaging 60 to 70km/h with peak gusts of 90 to 100 km/h are expected to develop over parts of the southwest district on Friday night. They will extend over Central and Alpine areas early Saturday and over Gippsland Saturday afternoon. Peak wind gusts of 110km/h are possible about exposed coastal locations and with any thunderstorm activity. Risk of thunderstorms also possible on Saturday.</t>
  </si>
  <si>
    <t>501 005 958</t>
  </si>
  <si>
    <t>01/07/2018 - 30/6/2019</t>
  </si>
  <si>
    <t>FG/18/113</t>
  </si>
  <si>
    <t>501 005 992</t>
  </si>
  <si>
    <t>501 005 993</t>
  </si>
  <si>
    <t>6/07/2018  7:00:00 PM for South West; 7/07/2018 06:00</t>
  </si>
  <si>
    <t xml:space="preserve">23/7/2018 1600 </t>
  </si>
  <si>
    <t>25/07/2018  1700</t>
  </si>
  <si>
    <t>Damaging winds swept through Central last night with wind speeds of 60 to 70 km/h and peak gusts of around 90 km/h. In the past 24 hrs on 24 July 2018, the SES had received 522 RFA’s.</t>
  </si>
  <si>
    <t xml:space="preserve">FG/18/122   </t>
  </si>
  <si>
    <t>Damaging Winds - Central only</t>
  </si>
  <si>
    <t>International Deployment to Greece</t>
  </si>
  <si>
    <t>VICSES contributing to Victorian multi-agency resources to the New South Wales USAR CAT II team who have been deployed to Greece, in support of the recent disasters that have occurred.</t>
  </si>
  <si>
    <t>FG/18/125</t>
  </si>
  <si>
    <t>1/11/2018 1200</t>
  </si>
  <si>
    <t>3/11/2018 0900</t>
  </si>
  <si>
    <t xml:space="preserve">Storm Event </t>
  </si>
  <si>
    <t>FG/18/143</t>
  </si>
  <si>
    <t xml:space="preserve">The Bureau of Meteorology have released a Severe Weather Warning for damaging winds which are predicted to effect South West, parts of Central, East Gippsland, and Wimmera Forecast Districts. A thunderstorm risk is also present increasing through the afternoon in the west, with storms likely in the southwest as well as parts of the Wimmera and Central districts. Storms will be high based, with damaging wind gusts likely with any storms that form, with gusts up to 110km/h possible in the southwest this afternoon. Parts of Central have also been identified as seeing potential damaging winds later this evening associated with storm activity. </t>
  </si>
  <si>
    <t>501 006 282</t>
  </si>
  <si>
    <t>501 006 283</t>
  </si>
  <si>
    <t>501 006 285</t>
  </si>
  <si>
    <t>20/11/2018  1200</t>
  </si>
  <si>
    <t>21/11/2018 0700</t>
  </si>
  <si>
    <t>At the 1145 Severe Weather Intelligence Briefing, BoM indicated that Tuesday 20/11/18 had the potential for Severe Thunderstorms, with the highest risk being associated with a front as it moved through the state.  At 1330, BoM issued the first of seven (7) Severe Thunderstorm Warnings which resulted in over 700RFA being received with the majority of calls in the Bendigo and Central Region areas.</t>
  </si>
  <si>
    <t xml:space="preserve">FG/18/144          </t>
  </si>
  <si>
    <t xml:space="preserve">Damaging Winds </t>
  </si>
  <si>
    <t>22/11/2018 1900</t>
  </si>
  <si>
    <t>22/11/2018  0700</t>
  </si>
  <si>
    <t>A strong low pressure system will result in a vigorous south-westerly airstream which will extend from the west today, reaching central parts tonight then extending through Gippsland early Friday morning. Damaging Winds associated with this low pressure, averaging 50 to 60 km/h with peak gusts of 90 to 100 km/h, are expected to develop over western areas during the late morning and afternoon before extending to central areas tonight and eastern areas early Friday morning. Damaging winds averaging 70 to 80 km/h with gusts to 120 km/h are expected during Friday morning along the East coastline. Locations which may be affected, but not limited to, include Warrnambool, Portland, Frankston, Wonthaggi, Bairnsdale, Orbost, Mt Baw Baw, Mt Buller and Falls Creek.</t>
  </si>
  <si>
    <t>Interstate Deployment to Queensland</t>
  </si>
  <si>
    <t xml:space="preserve">FG/18/145           </t>
  </si>
  <si>
    <t xml:space="preserve">13/12/2018 0700 </t>
  </si>
  <si>
    <t>Heavy Rainfall and Thunderstorms</t>
  </si>
  <si>
    <t>Heavy rain and thunderstorms are expected to develop across the warning area from the west during Thursday morning, with periods of heavy rainfall likely that may lead to flash flooding. Rainfall totals of 30 to 50mm are expected during Thursday morning and afternoon - with locally higher totals in the 50 to 100mm range possible. Locations which may be affected (but are not limited to) include Horsham, Bendigo, Shepparton, Seymour, Maryborough, Ballarat, Geelong, Melbourne, Wodonga and Wangaratta.</t>
  </si>
  <si>
    <t>FG/18/156</t>
  </si>
  <si>
    <t>30/01/2019 1600</t>
  </si>
  <si>
    <t>FG/19/6</t>
  </si>
  <si>
    <t>Following a hot, dry and windy day, a number of thunderstorms developed across the state, with lightning, heavy rain, hail and damaging winds. VICSES has received over 800 RFAs, with the Narre Warren, Melton, Frankston, Pakenham and Kilmore units receiving the bulk of the calls.</t>
  </si>
  <si>
    <t>1/02/2019  1700</t>
  </si>
  <si>
    <t>6/02/2019 1000</t>
  </si>
  <si>
    <t xml:space="preserve">Heavy Rainfall  </t>
  </si>
  <si>
    <t>Wednesday 6 February 2019 BoM provided guidance that Severe Thunderstorms are possible in Western and Central parts of Victoria, and Central and Eastern parts of the state on Thursday. Heavy rainfall leading to flash flooding is possible with Thunderstorm activity.  </t>
  </si>
  <si>
    <t>501 006 541</t>
  </si>
  <si>
    <t>FG/19/7</t>
  </si>
  <si>
    <t>9/2/2019 0900</t>
  </si>
  <si>
    <t>501 006 542</t>
  </si>
  <si>
    <t>15/02/2019 1700</t>
  </si>
  <si>
    <t>VICSES were requested to support the Victorian deployment for Relief and Recovery staff supplied by DHHS to Queensland with Satellite Phones on Friday 15 February 2019 at 1700hrs.  Coordinated through Operations Communications, five Satellite Phones have been supplied to the International Interstate Liaison Unit (IILU) for the DHHS members deploying to remote areas of Queensland on Monday 18 February 2019.</t>
  </si>
  <si>
    <t>501 006 623</t>
  </si>
  <si>
    <t>501 006 624</t>
  </si>
  <si>
    <t>FG/19/8</t>
  </si>
  <si>
    <t>501 006 540</t>
  </si>
  <si>
    <t>22/03/2019  1600</t>
  </si>
  <si>
    <t>State-wide storms</t>
  </si>
  <si>
    <t>On Friday, the Bureau of Meteorology indicated that thunderstorms were predicted for the state, particularly in the eastern ranges but also closer to central Victoria (including Melbourne on Friday and Saturday). Locally heavy falls leading to flash flooding and wind gusts of 80-100 km/h were possible.</t>
  </si>
  <si>
    <t>FG/19/19</t>
  </si>
  <si>
    <t>25/3/2019 1200</t>
  </si>
  <si>
    <t>25/3/2019 2200</t>
  </si>
  <si>
    <t>Severe Storms</t>
  </si>
  <si>
    <t>29/03/2019  0700</t>
  </si>
  <si>
    <t>30/03/2019 1700</t>
  </si>
  <si>
    <t xml:space="preserve">On Thursday 28 March, the Bureau of Meteorology had indicated that there was potential for severe weather leading to thunderstorms which could affect Melbourne CBD and North East region Friday evening (29 March). </t>
  </si>
  <si>
    <t>501 006 741</t>
  </si>
  <si>
    <t>501 006 742</t>
  </si>
  <si>
    <t>The Chief Officer Operations has declared an operation commencing at 1030hrs – Sunday 21 April 2019 until further notice in relation to the Port Campbell rescue operations.</t>
  </si>
  <si>
    <t>Rescue Operations</t>
  </si>
  <si>
    <t>2/5/2019 0700</t>
  </si>
  <si>
    <t>Severe Weather and Flash Flooding</t>
  </si>
  <si>
    <t>501 006 625</t>
  </si>
  <si>
    <t>03/05/2019 2100</t>
  </si>
  <si>
    <t>The Bureau of Meteorology have indicated that a low pressure system is moving across the state leading to severe weather, heavy rainfall with potential for flash flooding and damaging winds. This will most likely impact the North East region primarily, late Thursday in to Friday which might require inter-region support.</t>
  </si>
  <si>
    <t>FG/19/21</t>
  </si>
  <si>
    <t>FG/19/26</t>
  </si>
  <si>
    <t>10/5/2019 0900</t>
  </si>
  <si>
    <t xml:space="preserve"> 501 001 441</t>
  </si>
  <si>
    <t>Landslide and Severe Weather</t>
  </si>
  <si>
    <t xml:space="preserve">6/5/2019 1600 </t>
  </si>
  <si>
    <t>29/05/2019  0700</t>
  </si>
  <si>
    <t>FG/19/35</t>
  </si>
  <si>
    <t>The Bureau of Meteorology have indicated that damaging winds, averaging 60-70km/hr with peak gusts of 90-100km/h, might lead to local thunderstorms or heavy showers across the state including (but not limited to) Warrnambool, Ballarat, Geelong, Melbourne, Traralgon and Bairnsdale.</t>
  </si>
  <si>
    <t>29/5/2019 1900</t>
  </si>
  <si>
    <t>2/6/2019 1900</t>
  </si>
  <si>
    <t>Damaging wings, averaging 60-70km/h, with gusts of 90-100km/h are forecasted to develop on Monday across the state. Heavy rain, which could lead to flash flooding, is possible across parts of Central and Gippsland. The combination of gale force winds and snowfalls is likely to lead to blizzard conditions across Alpine areas.</t>
  </si>
  <si>
    <t>12/6/19 0700</t>
  </si>
  <si>
    <t>Rain band with associated strong winds moving across Victoria during Wednesday. DAMAGING WINDS, averaging 60 to 70 km/h with peak gusts of around 100 km/h are possible mainly in elevated areas in the west of the state from early Wednesday morning. Wind gusts increasing 100-110 km/h, again mainly in elevated areas in central Victoria and up to 120 km/h about the northeast Alps during Wednesday morning. Lesser chance of wind gusts to 100 km/h in areas less than 1200m. Winds are expected to gradually ease from the west during Wednesday afternoon. Thunderstorms with HEAVY RAIN which may lead to FLASH FLOODING is possible early Wednesday morning in the southern Mallee and Wimmera. Locations which may be affected include Horsham, Warrnambool, Bendigo, Shepparton, Seymour, Maryborough, Ballarat, Geelong, Melbourne, Wodonga, Wangaratta, Traralgon and Bairnsdale.</t>
  </si>
  <si>
    <t>501 006 743</t>
  </si>
  <si>
    <t>501 006 744</t>
  </si>
  <si>
    <t>12/6/19 1700</t>
  </si>
  <si>
    <t>FG/19/39</t>
  </si>
  <si>
    <t xml:space="preserve">13/6/2019 1900 </t>
  </si>
  <si>
    <t xml:space="preserve">Flood in South West </t>
  </si>
  <si>
    <t>Stage 1 DECOP for SW in respect to readiness for a potential flooding event at Peterborough.</t>
  </si>
  <si>
    <t>18/6/19 0700</t>
  </si>
  <si>
    <t>29/6/2019 1630</t>
  </si>
  <si>
    <t>30/6/19 1830</t>
  </si>
  <si>
    <t>A Severe Weather Warning was issued for a number of districts in Victoria today for storms and strong winds following the passage of a cold front. As the front crossed Victoria, a number of areas were impacted, with the Tatura, Kyabram and Euroa units most heavily impacted. Minor flood warnings have been issued for parts of the Werribee and Yarra Rivers due to cumulative rainfall from yesterday and today. Regional Command was activated this afternoon in North West and North East Regions in response to the event. State Command was activated at the SCC this evening. As at 18:45hrs Saturday, VICSES has received over 565 RFAs.</t>
  </si>
  <si>
    <t>FG/19/65</t>
  </si>
  <si>
    <t>10/07/2019 1700</t>
  </si>
  <si>
    <t xml:space="preserve">On Wednesday 10 July 2019 a cold front moved over Victoria today, bringing strong winds, localised heavy rainfall across the state as well as localised destructive winds impacting the alpine peaks. </t>
  </si>
  <si>
    <t>11/07/2019 0200</t>
  </si>
  <si>
    <t>Bus accident</t>
  </si>
  <si>
    <t>Bus collision with truck – Western Highway, Pimpinio. At approximately 0211hrs this morning agencies received initial notification that a passenger bus collided with the rear of a B-double Truck on Western Highway at PIMPINIO, north west of HORSHAM (Grampians Region).</t>
  </si>
  <si>
    <t>15/07/2019 0900</t>
  </si>
  <si>
    <t>12/07/2019 0200</t>
  </si>
  <si>
    <t>501 006 861</t>
  </si>
  <si>
    <t xml:space="preserve">Total Days
</t>
  </si>
  <si>
    <t>8/08/2019  0700</t>
  </si>
  <si>
    <t>VICSES has received notification from the BoM that a weather system is developing that will see strong winds impacting Victoria from West on Thursday. A second more intense low-pressure system will move into the state Thursday night into Friday. Current forecasts provide guidance that wind gusts reaching damaging warning criteria with widespread wind gusts of 90 to 100 km p/hr and up to 110 km p/hr are expected to impact coastal areas of South West, Central and West and South Gippsland in the early hours of Friday morning. Wind Gusts up to 120 km p/hr are forecast for Alpine Areas. Storm Surges associated with the intense low are anticipated to impact the coastal areas of the South West, Central, and West and South Gippsland in the early hours of Friday morning. Cumulative rainfall rates associated with the low-pressure system are not expected to reach warning criteria for riverine flooding.</t>
  </si>
  <si>
    <t>501 006 862</t>
  </si>
  <si>
    <t>FG/19/82</t>
  </si>
  <si>
    <t>FG/19/70</t>
  </si>
  <si>
    <t>FG/19/1384</t>
  </si>
  <si>
    <t>13/08/2019 1700</t>
  </si>
  <si>
    <t>19/08/2019 0700</t>
  </si>
  <si>
    <t>A period of extensive rainfall over previous weeks sees areas of Gippsland at risk of further flooding should expected rainfall over the next 4 – 6 days result in 30mm – 80mm falls.  This has the potential to create increased flooding risk and community consequences in various areas of the region.</t>
  </si>
  <si>
    <t>22/8/19 1700</t>
  </si>
  <si>
    <t>FG/19/190</t>
  </si>
  <si>
    <t>501 006 863</t>
  </si>
  <si>
    <t>Victoria have received a formal request from Queensland Fire and Emergency Services in support for the ongoing bushfires across Queensland. VICSES is contributing to the Victorian deployment as part of the multi-agency Incident Management Teams to Queensland.</t>
  </si>
  <si>
    <t>501 006 864</t>
  </si>
  <si>
    <t xml:space="preserve">Interstate Deployment </t>
  </si>
  <si>
    <t xml:space="preserve">10/9/19/ 1700 </t>
  </si>
  <si>
    <t>FG/19/91</t>
  </si>
  <si>
    <t>20/9/2019 1700</t>
  </si>
  <si>
    <t>FG/19/99</t>
  </si>
  <si>
    <t>Victoria have received a formal request from New South Wales in support for the ongoing bushfires across Queensland. VICSES is contributing to the Victorian deployment as part of the multi-agency Incident Management Teams to New South Wales.</t>
  </si>
  <si>
    <t>10/10/2019 1700</t>
  </si>
  <si>
    <t>31/10/2019 0700</t>
  </si>
  <si>
    <t>1/11/2019 0700</t>
  </si>
  <si>
    <t>Summer Season</t>
  </si>
  <si>
    <t>The 2019/2020 Summer Season is due to commence Friday 1 November 2019.  VICSES will continue to support IMT staffing for readiness or activation, rostering of RCCs and rostering of the SCC over this period.</t>
  </si>
  <si>
    <t>FG/19/107</t>
  </si>
  <si>
    <t>FG/19/109</t>
  </si>
  <si>
    <t>4/11/2019 1730</t>
  </si>
  <si>
    <t>501 007 101</t>
  </si>
  <si>
    <t>501 007 181</t>
  </si>
  <si>
    <t>501 007 182</t>
  </si>
  <si>
    <t>501 007 183</t>
  </si>
  <si>
    <t>501 007 185</t>
  </si>
  <si>
    <t>21/11/2019 0700</t>
  </si>
  <si>
    <t>FG/19/125</t>
  </si>
  <si>
    <t>Resupply date close</t>
  </si>
  <si>
    <t>Severe Thunder Storms – Heavy Rainfall, Flash Flooding</t>
  </si>
  <si>
    <t xml:space="preserve">On Wednesday 15 January 2020, BOM predicted a trough containing severe thunderstorms would form in the west of the state and then cross Victoria during Wednesday afternoon and into the evening. The trough would then move across north east and eastern parts of the state on Thursday 16 January 2020. Severe Thunderstorms were likely to see localised heavy rainfall 30 to 50 mm with flash flooding and a possibility of damaging winds, gusting 90-110 kms p/h and hail. </t>
  </si>
  <si>
    <t xml:space="preserve">FG/20/5               </t>
  </si>
  <si>
    <t>19/01/2020 0700</t>
  </si>
  <si>
    <t>Intelligence received from the BoM today has seen a change to the significant weather forecast for large parts of Victoria for Sunday and Monday due to the development of a complex low pressure system over Central Victoria. Showers and thunderstorms are forecast to increase Sunday with severe storms likely over the central and eastern parts of the State. Flash flooding, damaging winds and large hail are possible. Severe thunderstorms are expected to continue Sunday night and Monday, most likely in the Central and Eastern districts. Further widespread falls of 15-30mm expected over Victoria with areas of 50mm+ possible over Central and Eastern districts if storms develop. Flash flooding and damaging winds [90-110 km/h] will continue to be a risk with developing storms.</t>
  </si>
  <si>
    <t>FG/20/6</t>
  </si>
  <si>
    <t>501 007 214</t>
  </si>
  <si>
    <t>501 007 215</t>
  </si>
  <si>
    <t>501 007 216</t>
  </si>
  <si>
    <t>501 007 217</t>
  </si>
  <si>
    <t>31/01/2020 0700</t>
  </si>
  <si>
    <t>The State will see a tropical intrusion bringing a very humid air mass ahead of a cold front. Showers and storms ahead of the front on Saturday with a rainband with embedded storms developing on/behind the change. The change will move into the southwest of the State in the morning, reaching central areas late morning/early afternoon then into the east late afternoon and evening. The rainband/storms will clear the east early Sunday afternoon.</t>
  </si>
  <si>
    <t>501007081 - Fire Incident Management                     501007082- Regional Control Centre                               501007083- State Control Centre</t>
  </si>
  <si>
    <t>FG/20/13</t>
  </si>
  <si>
    <t xml:space="preserve"> 501 007 184</t>
  </si>
  <si>
    <t>FG/20/16</t>
  </si>
  <si>
    <t>6/09/2019 1200</t>
  </si>
  <si>
    <t>11/09/2019 1200</t>
  </si>
  <si>
    <t>1/02/2020 2030</t>
  </si>
  <si>
    <t>22/11/219 1900</t>
  </si>
  <si>
    <t>VICSES received a forecast from the BoM for a potentially damaging wind event across the majority of the state on Thursday 21 November. The cold front is expected in the far South West of the state from around dawn, extending across western districts in the morning, central districts in the afternoon and
eastern districts in the evening. Damaging winds are likely in southern and mountain areas with winds peaking 80-100 km/hr. Elevated areas could see gusts up to 110km/hr. High based showers and thunderstorms are possible with the change, although totals are expected to be &lt;1mm. Dry lightning is possible, particularly in the north of the state. Thunderstorm asthma is looking to be high. Raised dust in possible in the northwest of the state.</t>
  </si>
  <si>
    <t>05/12/2019 1700</t>
  </si>
  <si>
    <t xml:space="preserve">Rainfall Event East Gippsland </t>
  </si>
  <si>
    <t>FG/20/17</t>
  </si>
  <si>
    <t>501 007 249</t>
  </si>
  <si>
    <t>501 007 250</t>
  </si>
  <si>
    <t>501 007 251</t>
  </si>
  <si>
    <t>Severe thunderstorms</t>
  </si>
  <si>
    <t>FG/20/21</t>
  </si>
  <si>
    <t xml:space="preserve">VICSES received intelligence from the Bureau of Meteorology relating to unstable conditions across Victoria on Tuesday 19 February 2020 with widespread potential for  Severe Thunderstorms. Severe thunderstorms with damaging winds, heavy rain and large hail are possible in the west later in the morning as a low pressure trough deepens. The thunderstorms will then extend to central and eastern areas during the middle of the day before contracting to the southeast overnight. Severe thunderstorms are likely across North East, East Gippsland, West and South Gippsland forecast districts and parts of Central, North Central and Northern Country forecast districts. </t>
  </si>
  <si>
    <t>FG/20/24</t>
  </si>
  <si>
    <t>15/01/2020 1200</t>
  </si>
  <si>
    <t>7/02/2020 1300</t>
  </si>
  <si>
    <t>14/02/2020 0700</t>
  </si>
  <si>
    <t>18/02/2020 0700</t>
  </si>
  <si>
    <t>20/2/2020 2000</t>
  </si>
  <si>
    <t>22/01/2020 1700</t>
  </si>
  <si>
    <t>04/02/2020 1700</t>
  </si>
  <si>
    <t>07/02/2020 1700</t>
  </si>
  <si>
    <t>10/02/2020 0900</t>
  </si>
  <si>
    <t>12/02/2020 1700</t>
  </si>
  <si>
    <t>17/02/2020 0900</t>
  </si>
  <si>
    <t>Wallan Rail Incident</t>
  </si>
  <si>
    <t>A rail incident occurred at Wallan this evening at 19:47hrs involving the ‘Seymour to Melbourne’ XPT rail service resulting in a derailment with entrapments. Staff and resources were dispatched from Central and North East regions to assist at the incident scene.</t>
  </si>
  <si>
    <t>FG/20/26</t>
  </si>
  <si>
    <t>Victoria State Emergency Service - Operations of Significance - As recored by State Operations - 01/07/2019 - 30/6/2020</t>
  </si>
  <si>
    <t>4/3/2020 0700</t>
  </si>
  <si>
    <t>Heavy Rainfall</t>
  </si>
  <si>
    <t>FG/20/29</t>
  </si>
  <si>
    <t xml:space="preserve">Interstate Support into Canberra - Due to the ongoing bush fires in the ACT, AFAC National Resource Sharing Centre requested VICSES to deploy Road Crash Rescue crews to the ACT to provide RCR capability in remote areas of the Fire Ground.  
As a result of this request six volunteers, one staff member, one Medium 4x4 Rescue and one 4WD ute were deployed on Saturday 1st February 2020. </t>
  </si>
  <si>
    <t>BOM have provided guidance that  low pressure weather system is currently tracking down the East Coast of Australia with predictions of the low impacting the far East coast of Victoria on Monday 10 February and Tuesday 11 February 2020.
Associated with this low pressure system is heavy rainfall that may lead to low end minor flooding in the Snowy, Cann and Genoa catchments.</t>
  </si>
  <si>
    <t>VICSES has received intelligence from the Bureau of Meteorology relating to unstable conditions across Victoria on Friday 14 February 2020 with widespread potential for thunderstorms. Severe thunderstorms with heavy rain and/or large hail are possible across Victoria from the mid-morning and may persist overnight. Severe thunderstorms are likely over western and central districts during the afternoon and evening. A weak trough is expected to drift over the western and central districts during the afternoon/evening, this will have some impact on triggering thunderstorms, however, chaotic develop of storms is expected as cold pools and outflows from thunderstorms are likely to be the dominant trigger. The instability persists in the late evening as a weak upper trough and divergence may promote mid-level storms continuing overnight for central districts.</t>
  </si>
  <si>
    <t>The Bureau of Meteorology  have indicated that a strong cold front will reach South West Victoria by the afternoon on Friday before crossing the remainder of the State during the afternoon and early evening.  Damaging winds:
• averaging 60 to 80 km/h across the State on Saturday 
• peak gusts to 120 km/h possible only for the coastal areas of East Gippsland, 
• 100km/h gusts Bayside cities of Melbourne and West &amp; South Gippsland and South West
• 110km/h gusts in Alpine areas leading to blizzard like conditions
Rainfall is expected on Saturday with 10-20mm predicted for Eastern parts of Central, West &amp; South Gippsland. Isolated higher totals of up to 40mm may fall with thunderstorm activity in East Gippsland on Saturday and Sunday.
Current warnings are in place for damaging winds in East Gippsland, West and South Gippsland and parts of Central, Mallee, South West, North East and Wimmera Forecast Districts. Flood watches are current for Upper Yarra, Bunyip, Latrobe and Thomson and South Gippsland catchments.</t>
  </si>
  <si>
    <t>State wide severe weather - On Thursday 31 October 2019  at 1300 hours BoM provided guidance that severe weather including a Total Fire ban for the Mallee was likely to impact the State commencing around 1500 hours Friday 1 November 2019. Damaging winds and heavy rainfall are likely with storms across the State starting in the North West. Thunderstorms may arrive as a squall line in Western districts before reaching Central areas during the late evening. Rainfall rates of 20-30mm with wind gusts of 95–100 km/hr  likely with thunderstorm activity.  Larger rainfall totals of up to 50mm are a risk in the North East on Saturday.  BoM Hydrology have indicated that Flood watches may be issued Friday for North East catchments. Storm activity is likely to commence around 1500 hours in the Mallee,1800 hrs in the Wimmera 2200 hours in Central and North East weather districts. Unstable weather may see Severe Thunderstorms continue throughout Saturday in Central and the North East.</t>
  </si>
  <si>
    <t>Region</t>
  </si>
  <si>
    <t>Mid West</t>
  </si>
  <si>
    <t>Statewide</t>
  </si>
  <si>
    <t>North East</t>
  </si>
  <si>
    <t>East</t>
  </si>
  <si>
    <t>North West</t>
  </si>
  <si>
    <t>FG/19/86</t>
  </si>
  <si>
    <t>Central</t>
  </si>
  <si>
    <t>South West, Mid West and Central</t>
  </si>
  <si>
    <t>Central, South West and North East</t>
  </si>
  <si>
    <t>21/02/2020 1700</t>
  </si>
  <si>
    <t xml:space="preserve">23/02/2020 0900 </t>
  </si>
  <si>
    <t>Central, East and South West</t>
  </si>
  <si>
    <t>North East and Central</t>
  </si>
  <si>
    <t>FG/20/32</t>
  </si>
  <si>
    <t>COVID-19</t>
  </si>
  <si>
    <t xml:space="preserve">On 30th January 2020, the World Health Organisation (WHO) declared the outbreak of COVID-19 a Public Health Emergency of International Concern. On 11 March 2020, WHO officially declared COVID-19 as a pandemic.  
VICSES aim is to ensure that we can continue to respond to emergencies and to continue to provide assistance to affected individuals and communities during the pandemic. The VICSES Chief Officer Operations (COO) issued a Declared Operations Stage 2 on 12 March 2020, commencing at 0800hrs.
VICSES COVID-19 Pandemic Plan (the pandemic plan), an appendix to the VICSES Business Continuity Plan (BCP), is intended to provide the organisation with a strategic approach to reducing the impact and consequences on VICSES’s ability to safely deliver services to the Victorian public by our workforce – volunteers and staff.  
</t>
  </si>
  <si>
    <t>501 007 286</t>
  </si>
  <si>
    <t>501 007 287</t>
  </si>
  <si>
    <t>Late Friday afternoon, VICSES received the first of several severe thunderstorm warnings for damaging winds, large hailstones and heavy rainfall in the Central, Mallee, South West, Northern Country, North Central and Wimmera forecast districts. As a result of these storms, VICSES received over 300 requests for assistance Friday evening into Saturday morning, and warnings for flash flooding were issued for Kangaroo Flat / Marong Area, and the Calder Highway from Bendigo to Wedderburn.</t>
  </si>
  <si>
    <t xml:space="preserve">FG/20/36             </t>
  </si>
  <si>
    <t xml:space="preserve">North East and North West </t>
  </si>
  <si>
    <t>4/04/2020 0800</t>
  </si>
  <si>
    <t>03/04/2020 2000</t>
  </si>
  <si>
    <t>31/03/2020 1700</t>
  </si>
  <si>
    <t>06/04/2020 0900</t>
  </si>
  <si>
    <r>
      <t>VICSES has received intelligence from the Bureau of Meteorology relating to Heavy Rainfall over the North East Region commencing late afternoon on Wednesday 4</t>
    </r>
    <r>
      <rPr>
        <vertAlign val="superscript"/>
        <sz val="11"/>
        <rFont val="Arial"/>
        <family val="2"/>
      </rPr>
      <t>th</t>
    </r>
    <r>
      <rPr>
        <sz val="11"/>
        <rFont val="Arial"/>
        <family val="2"/>
      </rPr>
      <t xml:space="preserve"> March continuing through into Thursday. A low pressure trough over central Victoria will deepen as humid conditions extend from NSW into central and eastern Victoria. Heavy rainfall which may lead to flash flooding is expected to develop over north eastern Victoria late this afternoon and then continue through to Thursday afternoon. The heaviest period is likely to be in the early hours of Thursday morning. Two day totals between 60 and 120mm are likely throughout the north east with potentially up to 160mm in localised areas. </t>
    </r>
  </si>
  <si>
    <t>11/04/2020 1200</t>
  </si>
  <si>
    <t>The BOM have advised that a cold front will reach southwest Victoria late tonight and move rapidly east early Saturday, with a strengthening west to southwesterly airstream to follow. Damaging winds averaging 50 to 70 km/h with peak gusts of around 90 km/h are possible over Alpine areas (above 1200m) early Saturday as the cold front approaches. Damaging winds are likely to peak in intensity along the coasts early Saturday afternoon with peak gusts to 100km/h possible near the Central and Gippsland coasts and local squalls to 110 km/h possible with showers or thunderstorms near the coast.</t>
  </si>
  <si>
    <t>11/04/2020 1900</t>
  </si>
  <si>
    <t xml:space="preserve">FG/20/37             </t>
  </si>
  <si>
    <t xml:space="preserve">Initial Flood Watches have been issued for parts of the North East, Central Victoria and Gippsland. This is as a result of the BOM advising VICSES that a strong cold front will cross Victoria on Wednesday leading to Heavy Rainfall which may lead to flash flooding from the early hours of Wednesday with some easing rain then expected by late morning. Further heavy rainfall will then redevelop during the late afternoon into Wednesday evening. Daily rainfall totals of 60-100mm are likely across the North East with isolated falls of 100-120mm across the alpine peaks. </t>
  </si>
  <si>
    <t>Central, East, North East</t>
  </si>
  <si>
    <t>29/04/2020  0800hrs</t>
  </si>
  <si>
    <t xml:space="preserve">FG/20/41             </t>
  </si>
  <si>
    <t>501 007 304</t>
  </si>
  <si>
    <t>501 007 305</t>
  </si>
  <si>
    <t>ALL</t>
  </si>
  <si>
    <t>7/05/2020  0100hrs</t>
  </si>
  <si>
    <t>The BOM have advised that cold front will enter south western Victoria later this morning Thursday 7 May 202 before sliding south eastwards during the afternoon and evening. Damaging Winds, averaging 60 to 70 km/h with peak gusts of 90 to 105 km/h are expected in the west of warning area at first before extending eastwards during the morning. Elevated areas above 300 metres within the warning area are considered most likely to experience the damaging gusts, but they are possible elsewhere within the warning area. Alpine areas (above 1200 metres) in the east of the State could see peak gusts of 110-120km/h early Thursday afternoon.</t>
  </si>
  <si>
    <t xml:space="preserve">FG/20/42             </t>
  </si>
  <si>
    <t>0200hrs 20/05/2020</t>
  </si>
  <si>
    <t>Severe Thunderstorm</t>
  </si>
  <si>
    <t>At 01:16 hours BoM issued a Severe Thunderstorm warning for damaging winds for parts of Central, Nth Central, Mallee and Northern Country forecast districts.  Localised damaging winds associated with thunderstorm activity resulted in a strip of significant building damage from the area of Mount Duneed to Warn Ponds, Barwon South West.  An ICP has been established at the South Barwon DCP with volunteers being supported by Regional staff.</t>
  </si>
  <si>
    <t xml:space="preserve">FG/20/49             </t>
  </si>
  <si>
    <t xml:space="preserve">1200hrs Thursday 21 May 2020 </t>
  </si>
  <si>
    <t>2300hrs 21/05/2020</t>
  </si>
  <si>
    <t>1200hrs 20/6/2020</t>
  </si>
  <si>
    <t>0800Hrs 22/6/2020</t>
  </si>
  <si>
    <t xml:space="preserve">The BOM have advised a cold front and associated rainband will bring heavy rain to the northeast ranges, mostly early morning Saturday 20 June 2020. Widespread falls of 20-40mm with local totals exceeding 60mm about the ranges. Rain will ease to showers and thunderstorms during the morning, which will persist through the day. A flood watch is likely to be issued later Friday with stream rises possible during Saturday. Minor flooding could continue through Sunday and Monday dependent on received rainfall. </t>
  </si>
  <si>
    <t xml:space="preserve">FG/20/57             </t>
  </si>
  <si>
    <t>501 007 318</t>
  </si>
  <si>
    <t>501 007 319</t>
  </si>
  <si>
    <t>On 30th January 2020, the World Health Organisation (WHO) declared the outbreak of COVID-19 a Public Health Emergency of International Concern. On 11 March 2020, WHO officially declared COVID-19 as a pandemic.  
VICSES aim is to ensure that we can continue to respond to emergencies and to continue to provide assistance to affected individuals and communities during the pandemic. The VICSES Chief Officer Operations (COO) issued a Declared Operations Stage 2 on 12 March 2020, commencing at 0800hrs.
VICSES COVID-19 Pandemic Plan (the pandemic plan), an appendix to the VICSES Business Continuity Plan (BCP), is intended to provide the organisation with a strategic approach to reducing the impact and consequences on VICSES’s ability to safely deliver services to the Victorian public by our workforce – volunteers and staff.  
Update - still open at 1/7/20</t>
  </si>
  <si>
    <t>Victoria State Emergency Service - Operations of Significance - As recored by State Operations - 01/07/2020 - 30/6/2021</t>
  </si>
  <si>
    <t>FG/20/66</t>
  </si>
  <si>
    <t>Landslide &amp; Rain Event</t>
  </si>
  <si>
    <t>At 02:38hrs on Saturday 25th July VICSES received a report of a Landslide on the Great Alpine Road 10kms South of Ensay. Upon attendance of VICSES and VICPOL the road was completely blocked and the Landslide Assessed as being a Category S3.
BOM have also indicated that a low pressure system will move southwards along the New South Wales coast on Monday 27 July 2020, producing heavy rainfall totals and the potential for flooding over East Gippsland. HEAVY RAINFALL is likely to develop throughout East Gippsland during Monday with widespread totals of 60-80mm expected. Isolated heavier falls of up to 120mm are likely in the warning area which may lead to FLASH FLOODING.</t>
  </si>
  <si>
    <t>1200hrs 
29/7/20</t>
  </si>
  <si>
    <t>FG/20/70</t>
  </si>
  <si>
    <t>1700hrs                     07/08/20</t>
  </si>
  <si>
    <t>1000hrs
25/7/20</t>
  </si>
  <si>
    <t>1700hrs
10/08/20</t>
  </si>
  <si>
    <r>
      <t>VICSES has received notification from the BoM that a weather system is developing that will see the potential of moderate to major flooding in East Gippsland and minor flooding in West and South Gippsland on Saturday 8</t>
    </r>
    <r>
      <rPr>
        <vertAlign val="superscript"/>
        <sz val="10.5"/>
        <rFont val="Arial"/>
        <family val="2"/>
      </rPr>
      <t>th</t>
    </r>
    <r>
      <rPr>
        <sz val="10.5"/>
        <rFont val="Arial"/>
        <family val="2"/>
      </rPr>
      <t xml:space="preserve"> August and Sunday 9</t>
    </r>
    <r>
      <rPr>
        <vertAlign val="superscript"/>
        <sz val="10.5"/>
        <rFont val="Arial"/>
        <family val="2"/>
      </rPr>
      <t>th</t>
    </r>
    <r>
      <rPr>
        <sz val="10.5"/>
        <rFont val="Arial"/>
        <family val="2"/>
      </rPr>
      <t xml:space="preserve"> August. </t>
    </r>
  </si>
  <si>
    <r>
      <t xml:space="preserve">3/5/2020 </t>
    </r>
    <r>
      <rPr>
        <sz val="10.5"/>
        <rFont val="Arial"/>
        <family val="2"/>
      </rPr>
      <t xml:space="preserve"> 2000hrs </t>
    </r>
  </si>
  <si>
    <t>1700hrs
27/8/20</t>
  </si>
  <si>
    <t>South West; Central; East</t>
  </si>
  <si>
    <t>The Bureau of Meteorology advised VICSES that severe weather for damaging winds associated with a cold front would pass quickly across coastal and elevated areas during Thursday afternoon. Due to higher than forecasted temperatures, the front packed stronger winds and moved further inland than first predicted. Damaging winds of the severe criteria resulted in a high number of requests for assistance Thursday afternoon and into the evening. Local government areas of Surf Coast, Colac/Otway, Yarra Ranges, Knox, Casey, Cardinia South Gippsland and Baw Baw bore the brunt of the damaging winds.</t>
  </si>
  <si>
    <t>FG/20/75</t>
  </si>
  <si>
    <t>0700hrs
31/8/20</t>
  </si>
  <si>
    <t>Thunderstorms</t>
  </si>
  <si>
    <t>1700hrs
18/9/20</t>
  </si>
  <si>
    <t>The Bureau of Meteorology have advised VICSES that widespread rain and thunderstorms could extend from the northwest during Saturday afternoon. Rainfall totals 10-30mm in NW, with isolated falls 30-50mm with storms are possible.</t>
  </si>
  <si>
    <t>1700hrs
20/9/20</t>
  </si>
  <si>
    <t>FG/20/79</t>
  </si>
  <si>
    <t>1900hrs
2/10/20</t>
  </si>
  <si>
    <t xml:space="preserve">VICSES has received notification from the BoM that a weather system is developing that will see DAMAGINING WINDS averaging 50 – 60km/h gusting to 110km/h above 400m in the warning area from Saturday morning.
The initial advice that was contained in the SCC Severe Weather Intelligence Briefing can be summarised as:
·         Winds will re-strengthen tonight with winds averaging 50 – 60 gusting to 100km/h above 900m in eastern and central districts extending to the rest of the current severe weather warning area Saturday morning, with the peak gusts of 110km/h above 400m predicted.
·         BoM Hydro are monitoring the rainfall, with no Flood Watches or warnings issued at this stage.
</t>
  </si>
  <si>
    <t>1700hrs
8/10/20</t>
  </si>
  <si>
    <t>FG/20/68</t>
  </si>
  <si>
    <t xml:space="preserve">VICSES has received notification from the BoM that a weather system is developing that will see a low pressure system developing over SE Australia and approaching Victoria from Wednesday and into Thursday.                                         ·         Wednesday will see rainfall totals generally 5-20mm increasing to 10-30mm near/north of the ranges with isolated falls of 30-45mm. Thunderstorms developing over northern Victoria during the late afternoon and extending southwards. ·         Thursday will see very windy conditions with wind gusts reaching 90-100 km/h over parts of southwest and central Victoria from the afternoon. Isolated thunderstorms may develop across the state during the day. Rainfall totals 10-20mm on the ranges increasing to 25-50mm about the NE ranges, and 2-10mm elsewhere. </t>
  </si>
  <si>
    <t>501 007 402</t>
  </si>
  <si>
    <t>501 007 403</t>
  </si>
  <si>
    <t xml:space="preserve">FG/20/82     </t>
  </si>
  <si>
    <t>1700hrs 16/10/20</t>
  </si>
  <si>
    <t>Thunderstorms are possible across much of Victoria during Saturday morning as an intensifying low pressure system moves over southern parts. These thunderstorms may produce heavy rainfall across parts of central and eastern Victoria, most likely over the northeast ranges.
- Rainfall over NE likely leading to minor flooding, possible for central &amp; eastern areas.
- Widespread showers, easing from the NW later. Afternoon storms [poss. SEV central/east], contracting east by evening.
- Rainfall totals 20-40mm over central &amp; eastern ranges with isolated falls 50-70mm possible, 10-20mm for remainder central &amp; eastern parts, easing to &lt;5mm in the west
Thunderstorms are expected to continue over central and eastern Victoria during Saturday afternoon before contracting to eastern parts at night. Heavy rainfall, large hail and damaging winds are possible with thunderstorms during the afternoon and evening over the eastern half of the State, most likely over the northeast where there is an elevated risk of organised thunderstorm development.  There is also a risk of locally destructive winds over the northeast during the afternoon and early evening.</t>
  </si>
  <si>
    <t xml:space="preserve">FG/20/84             </t>
  </si>
  <si>
    <t>1700hrs 19/10/20</t>
  </si>
  <si>
    <t>1900hrs 
7/10/20</t>
  </si>
  <si>
    <t>1700hrs 
19/10/20</t>
  </si>
  <si>
    <t>1700hrs
22/10/20</t>
  </si>
  <si>
    <t xml:space="preserve">Heavy Rain &amp; Storm Risk </t>
  </si>
  <si>
    <t>A low pressure system associated with heavy rainfall was forecasted to impact the North East Region. Widespread minor flooding with isolated moderate riverine flooding is anticipated with localised thunderstorm activity.</t>
  </si>
  <si>
    <t>FG/20/87</t>
  </si>
  <si>
    <t>1800hrs
25/10/20</t>
  </si>
  <si>
    <t>Strong South Easterly winds impacted Eastern parts of Central on Sunday night resulting in localised damage. Central region had in excess of 600 RFA’s with Lilydale and Knox units being the busiest.</t>
  </si>
  <si>
    <t>FG/20/88</t>
  </si>
  <si>
    <t>1200hrs
2/11/20</t>
  </si>
  <si>
    <t>The Bureau of Meteorology have indicated that severe thunderstorms have been forecasted for Wednesday, developing in the west. Damaging wind gusts affecting elevated locations with locally heavy falls of &gt;30mm with storms leading to flash flooding are possible. Strengthening Northerly winds resulting in damaging wind gusts 90km/h affecting elevated locations.</t>
  </si>
  <si>
    <t>FG/20/95</t>
  </si>
  <si>
    <t>0800hrs 
11/11/20</t>
  </si>
  <si>
    <t>1000hrs 
12/11/20</t>
  </si>
  <si>
    <t>501 007 401</t>
  </si>
  <si>
    <t>STATE Readiness and Response (Spring)</t>
  </si>
  <si>
    <t xml:space="preserve">In late October 2020 the BOM confirmed a La Niña Event, and there is a possibility of a Negative Indian Ocean Dipole (IOD) developing during Spring/Summer. BOM seasonal rainfall outlook for November to January 2021 indicates a strong likelihood of exceeding median across state with higher likelihood (greater 80% chance) across Hume, Loddon Mallee and Grampians regions. BoM have indicated that there is a growing likelihood of the La Niña peaking in December 2020. October rainfall was in line with BOM outlook with regional minor and moderate flooding occurring and most of the state seeing between 1.5 to 2 times the average rainfall. Seasonal rainfall outlook suggests greater than 60% chance of median rainfall over the months of December and January due to a continuing La Nina influence.
</t>
  </si>
  <si>
    <t>00:00hrs 09/11/2020</t>
  </si>
  <si>
    <t>INCIDENT and REGIONAL Response Operations (Spring)</t>
  </si>
  <si>
    <t xml:space="preserve">501 007 317 </t>
  </si>
  <si>
    <t>501 007 411</t>
  </si>
  <si>
    <t>501 007 412</t>
  </si>
  <si>
    <t>501 007 413</t>
  </si>
  <si>
    <t>Severe thunderstorms have brought “downbursts” impacting the Yarrawonga and Cobram area. Impacts experienced include trees down over roads as well as trees down onto vehicles and houses.</t>
  </si>
  <si>
    <t xml:space="preserve">FG/20/98                             </t>
  </si>
  <si>
    <t xml:space="preserve">FG/20/99             </t>
  </si>
  <si>
    <t>1200hrs
25/11/20</t>
  </si>
  <si>
    <t>State Operations</t>
  </si>
  <si>
    <t>Since the CAD 9.4 upgrade a new issue has arisen where there are two databases running in parallel. This will occasionally cause issues at ESTA which is resulting in CAD Terminals intermittently crashing.  ESTA and Hexagon are working on a solution however an ETA on the fix is not yet known. 
ESTA are still able to allocate and dispatch SES RFA’s however there may be delays should a terminal crash during this process. This may also cause some issues with the dispatch process. In the event that ALL terminals are impacted, ESTA would need to revert to full manual operations until issues have been resolved. There is also a known issue with CAD paging where if a paging message is longer than 500 characters, the second paging message will always be sent as an Admin message. This does not affect paging however they may come through as Emerg/Non-Emerg with the second coming through Admin paging folder. VICSES have assigned a SOCC in place at ESTA WILSECC 24/7 until further notice to ensure business continuity.</t>
  </si>
  <si>
    <t>CAD Upgrade</t>
  </si>
  <si>
    <t>1700hrs 
26/11/20</t>
  </si>
  <si>
    <t>1300hrs 
22/11/20</t>
  </si>
  <si>
    <t>A severe weather warning was issued that was predicted to affect all forecast districts across the state which will see Damaging winds with a cold front throughout Saturday. Damaging winds averaging 50 to 70 KMH with peaks of 100 to 110 KMH were expected across elevated areas of Western and Central Victoria on Saturday morning and extend easterly during the day. The CFA had also issued a TFB for the Wimmera and Mallee districts.</t>
  </si>
  <si>
    <t>0100hrs
7/12/20</t>
  </si>
  <si>
    <t>Storm Event</t>
  </si>
  <si>
    <t>Just before 1am this morning an area of Horsham was affected by strong winds. They have since had over 74 RFAs since then including building damage (roofs off homes and damage to both tile and corrugated iron roofs) and trees down. Horsham unit members have been out assisting the community since the first calls came in and they are being supported this morning with crews from Bendigo, Hepburn, Gisborne and Hamilton.</t>
  </si>
  <si>
    <t xml:space="preserve">0700hrs
5/12/2020  </t>
  </si>
  <si>
    <t xml:space="preserve">FG/20/106           </t>
  </si>
  <si>
    <t>FG/20/103</t>
  </si>
  <si>
    <t>1700hrs 
18/12/20</t>
  </si>
  <si>
    <t>1800hrs 
6/12/20</t>
  </si>
  <si>
    <t>1900hrs 
15/12/20</t>
  </si>
  <si>
    <t xml:space="preserve">A trough over western Victoria will deepen and move eastward Monday night and during Tuesday morning.
Heavy rainfall which may lead to flash flooding may develop over parts of western Victoria Monday evening, extending slowly east into Tuesday Morning. Rain may ease for a period in the early morning about central areas but will increase again from mid-late morning. Rain is then expected to ease from the west during Tuesday afternoon.
Widespread rainfall totals from Monday evening through to Tuesday evening of around 20-40mm are expected. Localised falls of 50-70mm are possible, more likely about the southwest Monday night, and over the ranges in central parts on Tuesday.
For the Melbourne area the heaviest rainfall is expected from mid to late Tuesday morning until Tuesday evening. 
Isolated thunderstorms are possible overnight Monday and on Tuesday embedded within the area of rain, further enhancing rainfall totals and rainfall rates.
</t>
  </si>
  <si>
    <t>1200hrs 21/12/20</t>
  </si>
  <si>
    <t xml:space="preserve">FG/20/108           </t>
  </si>
  <si>
    <t>501 007 521</t>
  </si>
  <si>
    <t>501 007 520</t>
  </si>
  <si>
    <t>1700hrs
31/12/21</t>
  </si>
  <si>
    <t>The BOM have advised of a state-wide risk of severe thunderstorms over the long weekend bringing heavy rainfall and possible large hail and strong winds in isolated locations across the state.</t>
  </si>
  <si>
    <t>Severe Thunderstorms</t>
  </si>
  <si>
    <t xml:space="preserve">FG/20/110           </t>
  </si>
  <si>
    <t>1000 hrs 20/03/2021</t>
  </si>
  <si>
    <t xml:space="preserve">NSW Floods </t>
  </si>
  <si>
    <t xml:space="preserve">Statewide </t>
  </si>
  <si>
    <t>NSW is currently experiencing a major flooding event akin to a one-in-70-year event. A natural disaster has been declared by the NSW Government. NSW SES has requested support from Victoria to provide IMT resources to various locations to support with the ongoing operations. VICSES currently have a number of staff and volunteers deployed to assist with this event.</t>
  </si>
  <si>
    <t>501 007 548</t>
  </si>
  <si>
    <t>501 007 549</t>
  </si>
  <si>
    <t>501 007 550</t>
  </si>
  <si>
    <t>1200hrs 23/03/2021</t>
  </si>
  <si>
    <t xml:space="preserve">Gippsland Severe Weather </t>
  </si>
  <si>
    <t>The tail of the weather system impacting NSW will see heavy rainfall late Tuesday into Wednesday in East Gippsland.
A Severe Weather Warning was issued at 1715hrs identifying:
•	The parts of the warning area likely to be affected by HEAVY RAINFALL are the area east of Orbost and the area west of Sale, particularly about the Strzelecki Ranges.
•	Rainfall totals of 70-130mm are possible within these areas from midday Tuesday afternoon through to midday Wednesday.
•	A Flood Watch is current for the Bemm, Cann, Genoa and Snowy River catchments (for minor flooding potential), while a Minor Flood Warning is current for the Snowy River.</t>
  </si>
  <si>
    <t xml:space="preserve">FG/21/18       </t>
  </si>
  <si>
    <t xml:space="preserve">FG/21/15          </t>
  </si>
  <si>
    <t>1700hrs 29/03/2021</t>
  </si>
  <si>
    <t>1800hrs 12/4/21</t>
  </si>
  <si>
    <t>Interstate Deployment to WA</t>
  </si>
  <si>
    <t>Over the past 24 hours, Western Australia has experienced a Tropical Cyclone (TC) Seroja. This has resulted in widespread damage along the Gascoyne Coast. The Department of Fire and Emergency Services (DFES) requested support from Victoria to provide assistance with ground crews for the ongoing operations. VICSES are deploying several staff and volunteers to assist with this event.</t>
  </si>
  <si>
    <t xml:space="preserve">0800hrs
12/03/2020  </t>
  </si>
  <si>
    <t>2300hrs
18/4/21</t>
  </si>
  <si>
    <t>1700hrs
31/3/19</t>
  </si>
  <si>
    <t>1700hrs
31/3/20</t>
  </si>
  <si>
    <t>1800hrs 28/4/21</t>
  </si>
  <si>
    <t>2100hrs 25/3/21</t>
  </si>
  <si>
    <r>
      <t>FG/21/22</t>
    </r>
    <r>
      <rPr>
        <sz val="12"/>
        <rFont val="Calibri"/>
        <family val="2"/>
        <scheme val="minor"/>
      </rPr>
      <t xml:space="preserve"> </t>
    </r>
  </si>
  <si>
    <t>0000hrs 11/5/21</t>
  </si>
  <si>
    <t xml:space="preserve">Gippsland &amp; </t>
  </si>
  <si>
    <t>The Bureau of Meteorology have forecasted that a low-pressure system is moving over southeast NSW tonight will direct a very wet south-easterly airstream over southern Victoria on Tuesday. Heavy rainfall which may lead to flash flooding is likely to develop during Tuesday morning through Eastern, Central and parts of West Gippsland, as well as along the Otway coast. Daily rainfall totals of 40 to 70mm of are expected broadly through Gippsland and about the Otways. Isolated totals exceeding 100mm are possible through Gippsland, but are most likely about the Gippsland slopes, and about areas east of Orbost. Heavy rain is expected to continue throughout Tuesday before gradually easing on Tuesday evening and overnight into Wednesday.</t>
  </si>
  <si>
    <t>501 007 614</t>
  </si>
  <si>
    <t>501 007 615</t>
  </si>
  <si>
    <t xml:space="preserve">0900hrs 13/5/21 </t>
  </si>
  <si>
    <t>FG/21/35     </t>
  </si>
  <si>
    <t>1200hrs 27/5/2021</t>
  </si>
  <si>
    <t>COVID #2</t>
  </si>
  <si>
    <t>The State Government announced a seven-day COVID circuit breaker lockdown for the whole of Victoria, with restrictions in place from from 11:59pm, 27 May 2021.
VICSES has activated it’s Business Continuity Plan (COVID Appendix) and will be issuing revised COVIDSafe Directions that will require attention by all members.</t>
  </si>
  <si>
    <t>FG/21/41     </t>
  </si>
  <si>
    <t>Based on weather advice received late yesterday from BoM (initial indications forecasting 100-150mm of rain based on an East Coast Low), Operations has been working with the SRC (CFA CO Heffernan) and SES SAC around readiness for a significant weather, flash flooding and riverine flooding (from Latrobe catchment to far East) event in Gippsland from Wednesday.
A Declared Operation will commence 0700hrs Tuesday 8 June 2021, with Regional Control Centre (Traralgon) and Incident Control Centres (Traralgon and Bairnsdale) expected to be in place by 1300hrs on Tuesday.</t>
  </si>
  <si>
    <t>0700 08/06/2021</t>
  </si>
  <si>
    <t>Significant Weather</t>
  </si>
  <si>
    <t>501 007 618</t>
  </si>
  <si>
    <t>501 007 619</t>
  </si>
  <si>
    <t>1200hrs 5/7/21</t>
  </si>
  <si>
    <t>Victoria State Emergency Service - Operations of Significance - As recored by State Operations - 01/07/2021 - 30/6/2022</t>
  </si>
  <si>
    <t xml:space="preserve">COVID-19 </t>
  </si>
  <si>
    <t>The State Government announced a five-day COVID lockdown for the whole of Victoria, with restrictions in place from 11:59pm, 15 July 2021.</t>
  </si>
  <si>
    <t>North East Region</t>
  </si>
  <si>
    <t>Due to the recent and forecasted rainfall levels in north east region and subsequent levels river levels in catchments requiring additional attention the COO has agreed on a Stage 1 Dec Op for the NE Region only commencing Saturday 17 July 2021 from 0800 with no closure date at this time.</t>
  </si>
  <si>
    <t xml:space="preserve">FG/21/53          </t>
  </si>
  <si>
    <t xml:space="preserve">FG/21/54          </t>
  </si>
  <si>
    <t>0700hrs 24/7/21</t>
  </si>
  <si>
    <t>501 007 642</t>
  </si>
  <si>
    <t>501 007 643</t>
  </si>
  <si>
    <t xml:space="preserve">FG/21/57          </t>
  </si>
  <si>
    <t>1700 16/07/2021</t>
  </si>
  <si>
    <t>0800hrs 19/7/21</t>
  </si>
  <si>
    <t>1300hrs 15/07/2021</t>
  </si>
  <si>
    <t>1700 26/7/2021</t>
  </si>
  <si>
    <r>
      <t>BoM has issued a Severe Weather Warning for Damaging Winds and has issued advice around the risk of Coastal Storm Surge commencing on Saturday 24 July and continuing through until Wednesday 28</t>
    </r>
    <r>
      <rPr>
        <vertAlign val="superscript"/>
        <sz val="12"/>
        <rFont val="Arial"/>
        <family val="2"/>
      </rPr>
      <t>th</t>
    </r>
    <r>
      <rPr>
        <sz val="12"/>
        <rFont val="Arial"/>
        <family val="2"/>
      </rPr>
      <t xml:space="preserve"> July.  Community Warnings and Information has been issued to inform the community and enhanced Agency Command Arrangements will be in place in South West, North East and Central Region across the weekend.</t>
    </r>
  </si>
  <si>
    <t>1700 15/7/2021</t>
  </si>
  <si>
    <t>0700 03/09/2021</t>
  </si>
  <si>
    <t>Heavy rainfall</t>
  </si>
  <si>
    <t>A cold front will move over Victoria during Friday and Saturday bringing heavy rain to catchment areas in the North East.</t>
  </si>
  <si>
    <t>FG/21/59</t>
  </si>
  <si>
    <t xml:space="preserve">Rainfall since Friday has caused widespread river rises and flooding across Hume, Gippsland and parts of Metropolitan Melbourne. A cold front and low-pressure system have brought widespread falls to much of Victoria this weekend, particularly across central and eastern parts of the state.
Moderate to heavy falls will persist for far East Gippsland, where another 20-40mm is possible for the rest of Sunday, with higher isolated totals.
Showers will continue south of the ranges into Monday under a cooler southwest airstream. A clearing trend from Tuesday and becoming milder before the next cold front approaches during Thursday.
</t>
  </si>
  <si>
    <t>SES/21/1417</t>
  </si>
  <si>
    <t>0900 22/9/21</t>
  </si>
  <si>
    <t>A 6.0 magnitude earthquake occurred at Mansfield at 9.15am, Friday 22 September 2021, which was felt throughout the state. Several aftershocks have occurred and can continue to occur for some time after the main earthquake. There are initial reports of building damage in the North East parts of Victoria and Metropolitan Melbourne, power and telephone services have been lost in some areas.</t>
  </si>
  <si>
    <t xml:space="preserve">FG/21/65 </t>
  </si>
  <si>
    <t>1700 24/9/2021</t>
  </si>
  <si>
    <t>1800 29/9/21</t>
  </si>
  <si>
    <t xml:space="preserve">East &amp; South West </t>
  </si>
  <si>
    <t xml:space="preserve">Due to heavy rainfall in the East and South West regions a number of minor flood warnings were issued. </t>
  </si>
  <si>
    <t>501 007 700</t>
  </si>
  <si>
    <t>501 007 704</t>
  </si>
  <si>
    <t xml:space="preserve">FG/21/69 </t>
  </si>
  <si>
    <t>1700 09/09/2021</t>
  </si>
  <si>
    <t>1600 15/10/2021</t>
  </si>
  <si>
    <t>Central and East</t>
  </si>
  <si>
    <t>A low-pressure system is forecast for Central and East regions, which will bring heavy rainfall that may see stream and river rises, along with minor flooding.</t>
  </si>
  <si>
    <t>FG/21/81</t>
  </si>
  <si>
    <t>2000 16/10/2021</t>
  </si>
  <si>
    <t>From around 0400hrs a strong front started impacting the South West and Metro Melbourne.
Damaging wind gusts may possibly reach up to 100km/h during Friday morning</t>
  </si>
  <si>
    <t>FG/21/108</t>
  </si>
  <si>
    <t>1600 28/10/21</t>
  </si>
  <si>
    <t>2000 8/11/2021</t>
  </si>
  <si>
    <t xml:space="preserve">A deep low pressure system over South Australia will approach northern Victoria today before crossing north eastern Victoria during Friday. HEAVY RAINFALL which may lead to FLASH FLOODING may develop during the early hours of Friday morning before continuing throughout the day. 24 hour rainfall totals of 25-50mm are likely across the warning area, with some falls of 50-80mm possible across the Gippsland high country and adjacent coast. DAMAGING WINDS, averaging 60 to 70 km/h with peak gusts of around 90 km/h are forecast to develop across the warning area around the middle of the day on FRIDAY before easing below warning threshold during Friday evening.
ICCs at Dandenong, Benalla and Traralgon and RCCs in Metro, Gippsland &amp; Hume will be open from 11 November 2021. SCC will be Tier 2 from 12 November 2021. </t>
  </si>
  <si>
    <t>1200 11/11/2021</t>
  </si>
  <si>
    <t>501 007 708</t>
  </si>
  <si>
    <t>FG/21/111</t>
  </si>
  <si>
    <t>1900 15/11/2021</t>
  </si>
  <si>
    <t>1200 4/10/2021</t>
  </si>
  <si>
    <t xml:space="preserve">FG/21/43 </t>
  </si>
  <si>
    <t>1700hrs 19/11/2021</t>
  </si>
  <si>
    <t>From Wednesday into Friday, a broad low pressure trough, with a low to its north, will slowly cross Victoria, bringing tropical moisture from northern Australia into Victoria. On 23 November, the BoM issued Flood Watches for catchments in the Gippsland, the North East and outer Metro Melbourne due to the catchments being wet due to recent rainfall.
For the three days from Wednesday to Friday, widespread rainfall totals of 50 to 80 mm are forecast across Victoria's eastern districts and 20 to 50 mm in the central districts. Isolated falls of 80 to 110 mm are possible, most likely about the Gippsland slopes.
Minor to moderate flooding is expected to develop from overnight Thursday into Friday in parts of the North East and Gippsland catchments, with the potential for Major flooding Friday into Saturday in some Gippsland Catchments. Minor flooding is possible from Friday afternoon onwards in the eastern Melbourne metropolitan catchments.</t>
  </si>
  <si>
    <t>501 007 709</t>
  </si>
  <si>
    <t>0700 25/11/2021</t>
  </si>
  <si>
    <t>Heavy Rain and Flooding</t>
  </si>
  <si>
    <t>FG/21/119</t>
  </si>
  <si>
    <t>0800 9/12/2021</t>
  </si>
  <si>
    <t>VICSES has received notification from the BoM that a weather system is developing that will see a low-pressure system and deepening trough will form off the southern NSW coast and is expected to bring rain to the flood watch area on Thursday and Friday into the North East, parts of Central districts, West and South Gippsland, and East Gippsland weather districts resulting in consistent heavy rainfall which is likely to result in Riverine Flooding.</t>
  </si>
  <si>
    <t>501 007 710</t>
  </si>
  <si>
    <t>1700 28/11/2021</t>
  </si>
  <si>
    <t>FG/21/121</t>
  </si>
  <si>
    <t>1700 15/12/2021</t>
  </si>
  <si>
    <t xml:space="preserve">
The Bureau of Meteorology (BOM) provided guidance that a trough would cross Victoria on Saturday with peak gusts expected to reach 90km/h in elevated parts and then ease in the afternoon, with a further strong front to cross the state throughout Sunday.
At approx 1745 on Saturday the town of Walwa in the North East region experienced a Micro-Burst of weather resulting in 12 RFA's for the community which included 2 homes having their roof removed by the wind and one property having 15 large trees come down blocking access for the residents.
Throughout Sunday multiple warnings were issued to the Community for Storm activity including an Emergency Warning for Yarrawonga and Wangaratta for a Very Dangerous Thunderstorm.</t>
  </si>
  <si>
    <t>0700hrs 19/12/2021</t>
  </si>
  <si>
    <t>FG/21/128</t>
  </si>
  <si>
    <t>1700 20/12/2021</t>
  </si>
  <si>
    <t>1200hrs 05/01/2022</t>
  </si>
  <si>
    <t>Severe thunderstorms are possible over much of the State on Wednesday as a moist, unstable airmass interacts with an upper-level trough approaching from the west. Severe storms most likely during the afternoon. Heavy rainfall leading to flash flooding is the most significant risk, with localised totals of 60-80mm possible. There is also a risk of damaging wind gusts, particularly in the Northern Country and North Central districts where the environment favours the potential development of supercell thunderstorms. There is a slight risk of large hail.</t>
  </si>
  <si>
    <t>FG/22/6</t>
  </si>
  <si>
    <t>2100hrs 15/01/2022</t>
  </si>
  <si>
    <t>Tsunami Warning</t>
  </si>
  <si>
    <t xml:space="preserve">Tsunami Threat to the Marine Environment. 
For the marine environment from Lakes Entrance to 60nm east of Gabo including East Gippsland, there is the possibility of dangerous rips, waves and strong ocean currents, and some localised overflow onto immediate foreshore. </t>
  </si>
  <si>
    <t>501 007 781</t>
  </si>
  <si>
    <t>FG/22/10</t>
  </si>
  <si>
    <t>1900hrs 15/01/2022</t>
  </si>
  <si>
    <t>1700 16/01/2022</t>
  </si>
  <si>
    <t xml:space="preserve">Severe thunderstorms are likely to produce heavy rainfall that may lead to flash flooding over much of the state in the
next several hours. A very humid, unstable airmass will support continued thunderstorm activity through parts of the state. Locations which may be affected include Wonthaggi, Frankston, Rosebud, Warragul, Moe and Mt Baw Baw. </t>
  </si>
  <si>
    <t>Severe Thunderstorms and Heavy Rain</t>
  </si>
  <si>
    <t>1900hrs 26/01/2022</t>
  </si>
  <si>
    <t>FG/22/15</t>
  </si>
  <si>
    <t>0700 31/01/2022</t>
  </si>
  <si>
    <t xml:space="preserve">Intense rainfall and damaging winds associated with isolated severe thunderstorms impacted parts of the Northeast. 
Rainfall observations of 38.9mm in 30 minutes was observed in Bobinawarrah.  Wind gust of between 45 and 55 km p/hr was recorded during the peak period. Damaging winds with thunderstorms resulted in trees falling, cutting access on numerous roads, onto buildings and limiting access to property. </t>
  </si>
  <si>
    <t>Severe Thunderstorm - Intense Rainfall and Damaging winds</t>
  </si>
  <si>
    <t>1500 01/02/2022</t>
  </si>
  <si>
    <t>NSW</t>
  </si>
  <si>
    <t>Severe Floods in NSW</t>
  </si>
  <si>
    <t>1200 28/02/2022</t>
  </si>
  <si>
    <t xml:space="preserve">A Severe Weather Warning for heavy to locally intense rainfall has been issued for Greater Sydney, Central Coast, Illawarra and South Coast and parts of adjacent districts.
Intense rainfall has seen substantial flooding in the northern parts of the state with evacuation orders, and Watch and act messaging issued because of flooding. 
Flood warnings are current in the following catchments: Tweed, Marshall Creek, Richmond, Wilsons, Clarence, Orara, Bellinger, Nambucca, Macleay, Snowy, Paroo and Lachlan, and the Macintyre and Weir Rivers.
The weather system is expected to cause riverine flooding for the parts of the Mid North Coast today and extend further south to the Central Coast, Sydney, Illawarra and South Coast catchments from later on Tuesday. </t>
  </si>
  <si>
    <t>Centrtal and East</t>
  </si>
  <si>
    <t>4/03/2022  13:00:00 pm</t>
  </si>
  <si>
    <t>FG/22/24</t>
  </si>
  <si>
    <t>FG/22/23</t>
  </si>
  <si>
    <t>FG/22/16</t>
  </si>
  <si>
    <t xml:space="preserve">Heavy rainfall with possible riverine flooding associated with isolated severe thunderstorms has the potential to affect parts of the South West, East and Central Regions. As a result, Incident Management Teams have been identified and rostered in anticipation.
Widespread showers, rain areas, and isolated thunderstorms across central and eastern parts, contracting to the east during the Friday afternoon. Heavy falls possible in the east, most likely across Gippsland. </t>
  </si>
  <si>
    <t>1700 15/03/2022</t>
  </si>
  <si>
    <t>22/03/2022 1700</t>
  </si>
  <si>
    <t>To manage the rotation of rescue vehicles across the State (and potential acquisition of supplementary assets) to maintain operational capability; as a result of the urgent need to withdraw some vehicles from service.</t>
  </si>
  <si>
    <t>Rotation management of rescue vehicles</t>
  </si>
  <si>
    <t>501 007 785</t>
  </si>
  <si>
    <t>28/03/2022 0700</t>
  </si>
  <si>
    <t>Severe Floods NSW</t>
  </si>
  <si>
    <t>A Severe Weather Warning for heavy to locally intense rainfall has been issued for Northern Rivers, Mid North Coast and parts of Northern Tablelands in NSW, as well as warning for parts of South East Queensland. Intense rainfall has seen substantial flooding in the northern parts of the state with evacuation orders and Watch and Act messaging issued because of flooding. Flood warnings are current in a number of catchments in North Eastern NSW including the coastal areas.  The weather system is continuing to develop and expected to intensify over the coming days with further impacts expected in previously impacted areas of North Eastern NSW.</t>
  </si>
  <si>
    <t>501 007 793</t>
  </si>
  <si>
    <t>501 007 784</t>
  </si>
  <si>
    <t>501 007 783</t>
  </si>
  <si>
    <t>FG/22/46</t>
  </si>
  <si>
    <t>FG/22/48</t>
  </si>
  <si>
    <t>02/04/2022 0700</t>
  </si>
  <si>
    <t>Flooding in Gippsland</t>
  </si>
  <si>
    <t>501 007 794</t>
  </si>
  <si>
    <t>501 007 840</t>
  </si>
  <si>
    <t>Passage of a low-pressure system is forecast to lead to heavy to locally intense rainfall in areas of East Gippsland. A Severe Weather Warning will be released. A Flood Watch is current for a number of catchments in East Gippsland. The weather system is continuing to develop and expected to intensify over the coming days.</t>
  </si>
  <si>
    <t>FG/22/47</t>
  </si>
  <si>
    <t>29/04/2022 1400</t>
  </si>
  <si>
    <t>25/03/2022 1900</t>
  </si>
  <si>
    <t>3/02/2022 1700</t>
  </si>
  <si>
    <t>3/07/2022  14:00 PM</t>
  </si>
  <si>
    <t>501 007 795</t>
  </si>
  <si>
    <t>BoM has confirmed that an East Coast Low has formed off the Hunter Coast. Further rainfall expected today with 100-200mm anticipated with potential for localised higher rainfall. Severe weather warnings active for damaging winds and severe rainfall. They will be modified with changes mostly around the region of impact and most other factors to remain similar to current warnings. There are a large number of Flood Evacuation Orders and Warnings in place with further Major flooding expected.
The Upper Nepean and Georges River are anticipated to peak today and the low Hawkesbury Nepean River catchment Tuesday into Wednesday.  The Hawkesbury Nepean is expected to reach a similar major flood level to what was seen back in March 2022.</t>
  </si>
  <si>
    <t>FG/22/67</t>
  </si>
  <si>
    <t>Victoria State Emergency Service - Operations of Significance - As recored by State Operations - 01/07/2022 - 30/6/2023</t>
  </si>
  <si>
    <t>501 007 796</t>
  </si>
  <si>
    <t xml:space="preserve">VICSES has received notification from the BoM that a weather system is developing that will see an approaching strong cold front resulting in fresh and gusty northly winds from late Tuesday night into Wednesday morning with a risk of destructive winds. Widespread heavy rain is forecast for the North East ranges from Thursday. Predicted rainfall Wednesday and Thursday to result in riverine flooding in the Goulburn and North East catchments. Minor to moderate flooding most likely scenario; potential for isolated major flooding (Upper Murray &amp; Mitta Mitta) Readiness and preparation are underway across multiple regions with Control Centre/s to be in-place during the risk period. ESTA Operations will have increased capability over the Declared Operations event. </t>
  </si>
  <si>
    <t>FG/22/85</t>
  </si>
  <si>
    <t>08/08/2022 1700</t>
  </si>
  <si>
    <t>15/04/2022 1700</t>
  </si>
  <si>
    <t>15/08/2022 03.30AM</t>
  </si>
  <si>
    <t>EAST and CENTRAL</t>
  </si>
  <si>
    <t>This declared operation is a result of heavy rainfall that occurred across West and South Gippsland, and parts of Central on Sunday into Monday.</t>
  </si>
  <si>
    <t>FG/22/92</t>
  </si>
  <si>
    <t>7/08/2022 1700</t>
  </si>
  <si>
    <t xml:space="preserve">02/08/2022 17:00 PM </t>
  </si>
  <si>
    <t>02/09/2022 1700</t>
  </si>
  <si>
    <t xml:space="preserve">High Risk Weather Season – Flood / Storm – Community Engagement and Operational Command. Given the climate outlook for Spring into early Summer, predicting above average rainfall, noting that Victoria’s water storages are at or near capacity and with Victoria already experiencing minor to low end Moderate, this Declared Operation is to support the necessary response activities to manage this within agency arrangements. This Declared Operation is approved for approved Community Engagement activities approved by the relevant ACO and for Operational Command for where there are multiple sub catchments affected by low to moderate flood warnings and response operations, likely to exceed a 48 hour period. </t>
  </si>
  <si>
    <t>High Risk Weather Season</t>
  </si>
  <si>
    <t>17/09/2022 0700</t>
  </si>
  <si>
    <t>21/09/2022 0700</t>
  </si>
  <si>
    <t>Heavy Rescue Tricks/Fleet Rectification Response</t>
  </si>
  <si>
    <t>REISSUE: 501 007 785</t>
  </si>
  <si>
    <t>FG/22/97</t>
  </si>
  <si>
    <t>REISSUE: This event is for the current Operational Fleet Capability IMT undertaken by Assets, Fleet, Operations and Corporate Communications</t>
  </si>
  <si>
    <t>06/10/2022 0700am</t>
  </si>
  <si>
    <t xml:space="preserve">VICSES has received notification from the BoM that a weather system is developing that will see an increased storm risk Thursday afternoon, and riverine flood risk from Friday onwards. </t>
  </si>
  <si>
    <t>FG/22/99</t>
  </si>
  <si>
    <t>Same NE WO used as above, as per Ray</t>
  </si>
  <si>
    <t>1/1/23 1300PM</t>
  </si>
  <si>
    <t xml:space="preserve">A trough of low pressure is moving across Western Victoria with a moist and unstable atmosphere ahead of the trough. Conditions are forecast to lead to widespread severe thunderstorms with risk of heavy rainfall, damaging winds and large hail. There is a risk of supercell development with the trough throughout the afternoon which may also increase likelihood of giant hail. </t>
  </si>
  <si>
    <t xml:space="preserve">FG/23/1 </t>
  </si>
  <si>
    <t>2/1/23 2100</t>
  </si>
  <si>
    <t>3 January 2023 1900</t>
  </si>
  <si>
    <t>14/1/23 2100</t>
  </si>
  <si>
    <t>15/1/23 1900</t>
  </si>
  <si>
    <t xml:space="preserve">Hume </t>
  </si>
  <si>
    <t>Hume Region, in particular Benalla, was impacted by a storm on Saturday 14 Jan 2023, as part of the predicted Severe Thunderstorm forecasting which was advised at 1300hrs by the BOM.</t>
  </si>
  <si>
    <t>18/1/23 0800</t>
  </si>
  <si>
    <t>WA Deployment</t>
  </si>
  <si>
    <t>A major emergency exists in Western Australia as a result of significant flooding in the Northwest region. Victoria and other jurisdictions have been requested to provide IMT resources to WA to support their operations.  VICSES members will deploy as part of a Victorian multi agency contingent with the first rotation leaving on Friday 20/1/23 on a 1:5:1 basis.</t>
  </si>
  <si>
    <t xml:space="preserve">FG/23/12           </t>
  </si>
  <si>
    <t>FG/23/13</t>
  </si>
  <si>
    <t>Southern Metro</t>
  </si>
  <si>
    <t>501 007 975</t>
  </si>
  <si>
    <t>1600 7/6/23</t>
  </si>
  <si>
    <t>The Bom have issued a severe weather warning for a slow moving cold front near the South Australia border which will generate thunderstorms in the west of the state early on Wednesday morning, tending to areas of thundery rain throughout the day. North to north westerly winds will increase across elevated terrain as the front approaches, spreading east into the central ranges by the late morning.
Heavy rainfall which may lead to flash flooding is forecast for the Mallee, Wimmera and South West districts during the early hours of Wednesday.</t>
  </si>
  <si>
    <t>FG/23/87</t>
  </si>
  <si>
    <t>1730 10/6/23</t>
  </si>
  <si>
    <t>0700 08/07/23</t>
  </si>
  <si>
    <t>A complex low and strong cold front will approach western Victoria Friday evening, crossing the state Saturday and into Sunday. Damaging winds are likely to impact on much of the state throughout the passage of the front,  with destructive gusts possible with associated thunderstorm activity. Snowfall and blizzard conditions likely to impact alpine areas with some coastal areas to be impacted by damaging surf and abnormally high tides.</t>
  </si>
  <si>
    <t>FG/23/99</t>
  </si>
  <si>
    <t>1700 10/07/2023</t>
  </si>
  <si>
    <t xml:space="preserve">reissued 21/9/22 </t>
  </si>
  <si>
    <t>0700 8/9/23</t>
  </si>
  <si>
    <t xml:space="preserve">Damaging Winds and Dangerous Surf </t>
  </si>
  <si>
    <t>The Bureau have advised that there is potential for locally damaging winds averaging 60 to 70 km/h, with peak gusts of up to 110km/h are likely to re-develop in the warning area over the far southwest coast from around midnight and extend along coastal areas during Friday (note warning area includes South West coastal areas, Geelong, Bacchus Marsh, Mornington Peninsula and Bass Coast to Wilsons Prom).  That damaging surf conditions, with waves in excess of 7 metres in the surf zone along the coast west of Cape Otway and between 5 and 6 metres from Point Nepean to Wilsons Promontory. 
It has also been advised that west to southwesterly winds averaging 50 to 60 km/h with damaging wind gusts of around 90 to 100 km/h are possible over remaining southern parts of the state inland from the coast, including the greater Melbourne area, Geelong, the Mornington Peninsula and southwestern parts of Gippsland after sunrise on Friday and continuing into the afternoon.</t>
  </si>
  <si>
    <t>1200 10/9/23</t>
  </si>
  <si>
    <t>FG/23/105</t>
  </si>
  <si>
    <t>Gipsland</t>
  </si>
  <si>
    <t>501 008 387</t>
  </si>
  <si>
    <t>501 008 388</t>
  </si>
  <si>
    <t>501 008 395</t>
  </si>
  <si>
    <t>501 008 396</t>
  </si>
  <si>
    <t>501 008 397</t>
  </si>
  <si>
    <t>0700 03/10/2023</t>
  </si>
  <si>
    <t>The Bureau have advised that a front is crossing Victoria with strong winds, thunderstorms, and heavy rain that could cause flash flooding on Tuesday continuing through to early Thursday. Damaging wind gusts of 90-100km/h is possible over the central and Eastern Ranges, and inland parts of Gippsland, widespread heavy rainfall in the North East, and Eastern Ranges.</t>
  </si>
  <si>
    <t xml:space="preserve">FG/23/113          </t>
  </si>
  <si>
    <t>0700 13/10/23</t>
  </si>
  <si>
    <t>22/10/2023 0230am</t>
  </si>
  <si>
    <t xml:space="preserve">Geoscience Australia confirmed at 0229 hrs Sunday 22 October 2023 that a 5.0 ml earthquake occurred at 0211 hrs near Colac, Victoria at a depth of 7 km. The State Control Centre (SCC) opened and operated at Tier One (Blue) Class 1 in support of the earthquake, with the SES State Agency Commander and State Duty Officer in attendance. The SES State Operations Communications Commander (SOCC) together with the Regional Agency Commander and Duty Officer were also activated for this event. </t>
  </si>
  <si>
    <t>FG/23/119</t>
  </si>
  <si>
    <t>The Bureau have advised that passage of a low pressure system and strong easterly flow will bring severe weather to several parts of Victoria, including Otway Ranges, Strzelecki Ranges, Baw Baw Plateau and far East Gippsland. Severe thunderstorms are likely to produce damaging winds and heavy rainfall that may lead to both flash flooding and riverine flooding in the coming days.</t>
  </si>
  <si>
    <t>0800 29/11/23</t>
  </si>
  <si>
    <t xml:space="preserve">FG/23/130 </t>
  </si>
  <si>
    <t>1900 6/12/23</t>
  </si>
  <si>
    <t xml:space="preserve">Damaging Winds from the north to north-westerly averaging 60 to 70 km/h with peak gusts of around 100 km/h are forecast for elevated parts of most weather districts (not including LMR) and includes parts of Melbourne. </t>
  </si>
  <si>
    <t>0800 8/12/23</t>
  </si>
  <si>
    <t>1900 10/12/23</t>
  </si>
  <si>
    <r>
      <t>FG/23/136</t>
    </r>
    <r>
      <rPr>
        <sz val="10"/>
        <rFont val="Arial"/>
        <family val="2"/>
      </rPr>
      <t xml:space="preserve">        </t>
    </r>
  </si>
  <si>
    <t>22/10/23 0700</t>
  </si>
  <si>
    <t>NWM</t>
  </si>
  <si>
    <t>Movement of a surface trough across Victoria on Wednesday 13 December is likely to lead to thunderstorms over large areas of the state. Hazards are likely to include, heavy rainfall, hail and damaging winds</t>
  </si>
  <si>
    <t>1700 12/12/23</t>
  </si>
  <si>
    <t xml:space="preserve">FG/22/137           </t>
  </si>
  <si>
    <t>1700 14/12/23</t>
  </si>
  <si>
    <t>1200 24/12/23</t>
  </si>
  <si>
    <t>The Bureau issued a thunderstorm warning for Victoria with thunderstorms indicated as possible for most areas in Victoria with severe thunderstorms likely to produce heavy rainfall that may lead to flash flooding. Predictions of heavy rainfall, large hail and damaging winds possible through northern parts of the Western District, eastern parts of the Wimmera, south eastern parts of the Mallee and through western parts of the Northern Country and North Central districts. This Low-pressure system will gradually cross the state with eastern regions experiencing similar conditions in the coming days.</t>
  </si>
  <si>
    <t>501 008 815</t>
  </si>
  <si>
    <t>501 008 816</t>
  </si>
  <si>
    <t>501 008 818</t>
  </si>
  <si>
    <t xml:space="preserve">FG/23/140 </t>
  </si>
  <si>
    <t xml:space="preserve">Queensland Severe Weather 2023 </t>
  </si>
  <si>
    <t>1700 29/12/23</t>
  </si>
  <si>
    <t>Southeast Queensland was impacted by severe weather on 25 December 2023. On 28/12/23 Queensland SES formally requested support from Victoria via the Chief Officer Operations for Storm Crews and Emergency Management Commissioner for an IMT departing for Queensland on 29/12/23.  VICSES members are being deployed as part of a Victorian multi agency contingent with CFA. The members deployed will be helping with supporting Queensland SES with chainsaw and safe working at heights capabilities.</t>
  </si>
  <si>
    <t xml:space="preserve">FG/23/141          </t>
  </si>
  <si>
    <t>1900 27/12/23</t>
  </si>
  <si>
    <t>0700 02/01/24</t>
  </si>
  <si>
    <t>Tropical Severe Thunderstorms</t>
  </si>
  <si>
    <t>The Bureau provided advice that from Tuesday 2 January 2024, Severe Thunderstorms are likely to impact multiple weather districts across Victoria with severe thunderstorms likely to produce heavy rainfall that may lead to flash flooding, localised large hail and damaging winds. Predictions of heavy rainfall, large hail and damaging winds possible through northern parts of the Western District, eastern parts of the Wimmera, and through western parts of the Northern Country, North Central and North East districts on Tuesday and extend into Gippsland on Wednesday. ROCs and standby IMTs have been put in place for regions other than Metro Regions and Barwon South West.</t>
  </si>
  <si>
    <t xml:space="preserve">FG/24/1 </t>
  </si>
  <si>
    <t>501 008 398</t>
  </si>
  <si>
    <t>1700 11/1/24</t>
  </si>
  <si>
    <t>1200 20/1/24</t>
  </si>
  <si>
    <t xml:space="preserve">Tropical Cyclone Kirrily </t>
  </si>
  <si>
    <t>1400 23/01/24</t>
  </si>
  <si>
    <t>501 008 844</t>
  </si>
  <si>
    <t>N/A</t>
  </si>
  <si>
    <t xml:space="preserve">FG/24/10 </t>
  </si>
  <si>
    <t>1700 30/01/24</t>
  </si>
  <si>
    <r>
      <t>Tropical Cyclone Kirrily is forecast to impact the Queensland coast from Wednesday afternoon. The Victorian Emergency Management Commissioner received a formal request from QFES for a Victorian IMT deployment to support with the event out of Mackay, Queensland. The first rotation will depart Melbourne on 24</t>
    </r>
    <r>
      <rPr>
        <vertAlign val="superscript"/>
        <sz val="10.5"/>
        <rFont val="Arial"/>
        <family val="2"/>
      </rPr>
      <t>th</t>
    </r>
    <r>
      <rPr>
        <sz val="10.5"/>
        <rFont val="Arial"/>
        <family val="2"/>
      </rPr>
      <t xml:space="preserve"> January 2024, on a 1-4-1 rotation.</t>
    </r>
  </si>
  <si>
    <t>1400 13/02/24</t>
  </si>
  <si>
    <t>501 008 817</t>
  </si>
  <si>
    <t>The Bureau forecast advised that thunderstorms indicated across most of the state from late Tuesday morning. Predictions of severe thunderstorms with heavy rainfall, large hail and up to destructive winds possible across eastern parts of the Wimmera, parts of Barwon South West and through Central districts. This Low-pressure system will gradually cross the state with eastern regions experiencing similar conditions into the early morning of Wednesday 14 February 2024.</t>
  </si>
  <si>
    <t>FG/24/12</t>
  </si>
  <si>
    <t>1900 29/02/24</t>
  </si>
  <si>
    <t>15/02/21*</t>
  </si>
  <si>
    <t>RFAs</t>
  </si>
  <si>
    <t>Active Days</t>
  </si>
  <si>
    <t>VICSES were advised by BoM on Sunday 31 March 2024 that a weather system involving warm and humid northly airflow linked with tropical moisture was coming down from NSW, in phase with a frontal system crossing the state from the west from Monday afternoon 1 April 2024. Widespread rainfall of 30-50mm is expected with isolated totals of 70-100mm. Highest risk period was estimated between 1800hrs Monday to 0600hrs Tuesday morning, with the Otways, Surf Coast and Melbourne potentially impacted in the early hours Tuesday morning.  A severe weather warning was issued.</t>
  </si>
  <si>
    <t>FG/24/20</t>
  </si>
  <si>
    <t>1200 31/03/24</t>
  </si>
  <si>
    <t>1900 02/04/2024</t>
  </si>
  <si>
    <t>Eastern Metro</t>
  </si>
  <si>
    <t>501 008 900</t>
  </si>
  <si>
    <t>501 008 902</t>
  </si>
  <si>
    <t>0600 16/07/24</t>
  </si>
  <si>
    <t>The Bureau forecast advised that a complex low-pressure system was indicated to cross Victoria from late Monday afternoon. Predictions of damaging winds and heavy rainfall expected throughout Tuesday causing minor to moderate riverine flooding across the Central, North Central, North East and West &amp; South Gippsland districts. </t>
  </si>
  <si>
    <t>1900 17/07/24</t>
  </si>
  <si>
    <t>Widespread Storms</t>
  </si>
  <si>
    <t>1200 20/07/24</t>
  </si>
  <si>
    <t>A strong west to northwesterly flow ahead of a cold front is causing damaging winds about the Grampians and northeast ranges, with blizzard conditions about the alpine areas. Winds are shifting southwesterly following the cold front along the Southwest Coast district and expected to shift west to southwesterly throughout the afternoon. Winds easing from the west during the late afternoon but persisting about the alpine areas and East Gippsland Coast during the evening. Given already saturated ground conditions, and the southerly wind direction, the Dandenong ranges area may pose a heightened risk given trees may be more prone to be affected by wind gusts below ordinary readiness triggers. </t>
  </si>
  <si>
    <t>501 008 949</t>
  </si>
  <si>
    <t>501 008 951</t>
  </si>
  <si>
    <t>0700 24/07/24</t>
  </si>
  <si>
    <t xml:space="preserve">0800 25/07/24 </t>
  </si>
  <si>
    <t>EMR/SMR</t>
  </si>
  <si>
    <t>The Bureau of Meteorology forecast indicates that a series of fronts are likely to impact on the eastern ranges throughout Wednesday 24 July into Thursday 25 July. Wind gusts of up to 110km/h are possible across saturated catchments.</t>
  </si>
  <si>
    <t>FG/24/60</t>
  </si>
  <si>
    <t>FG/24/67</t>
  </si>
  <si>
    <t>FG/24/58</t>
  </si>
  <si>
    <t>1800 22/07/24</t>
  </si>
  <si>
    <t>VICSES has received notification from the BoM that a weather system is developing from Sunday 25 August 2024 that will see a front crossing with scattered showers/thunderstorms developing over most of Victoria. Forecasts indicate: Damaging winds are possible with any severe thunderstorm. Additionally, large hail and heavy rainfall are possible with severe thunderstorms that develop in the northern and central districts. If severe thunderstorms become more organised, destructive winds are possible with thunderstorms over the north central districts, including the Melbourne metro area and parts of West and South Gippsland. There is a slight chance of giant hail if a severe thunderstorm develops and is long lived.</t>
  </si>
  <si>
    <t>1300 24/08/24</t>
  </si>
  <si>
    <t>FG/24/72</t>
  </si>
  <si>
    <t>1200 26/08/24</t>
  </si>
  <si>
    <t>1700 27/08/24</t>
  </si>
  <si>
    <t>VICSES has been advised of a cold front with damaging locally destructive winds for large areas of Victoria from Tuesday and overnight into Wednesday. 
BoM advises this is the strongest cold front to affect Victoria this winter. Widespread wind gusts of 90-100km/h are expected in southern and mountain areas, and 100-110km/h gusts in elevated locations, including Otways, Macedon, Yarra, Dandenong, Strzelecki and Baw Baw Ranges and Kilmore Gap. Wind gusts expected to reach 120-130km/h Alpine peaks. 
Large waves are expected along coastal areas with damaging surf on the southwest coast and abnormally high tide for the Gippsland coast.</t>
  </si>
  <si>
    <t>FG/24/73</t>
  </si>
  <si>
    <t>2000 06/09/2024</t>
  </si>
  <si>
    <t>Victoria has been experiencing unstable weather this week with the peak severe weather day expected this Friday 18/10/24.  An intense low pressure system developing over water south of Victoria overnight Thursday and into Friday will see the potential for damaging winds (90-100kmh), hail and rain starting in the West early morning associated with the trough (0500 and moving eastwards). A particular focus is on likely locally destructive winds (125kmh) and giant hail + isolated heavy rainfalls and possible flash flooding in the North East of the State between 1200-1800 Friday, associated with thunderstorm activity as the air heats up.  Metropolitan Melbourne may see the risk of large hail, damaging winds and heavy rain leading to potential flash flooding on Friday afternoon associated with thunderstorm activity. </t>
  </si>
  <si>
    <t>FG/24/95</t>
  </si>
  <si>
    <t>1700 16/10/2024</t>
  </si>
  <si>
    <t>1700 21/10/24</t>
  </si>
  <si>
    <t>501 009 014</t>
  </si>
  <si>
    <t>501 009 015</t>
  </si>
  <si>
    <t>501 009 016</t>
  </si>
  <si>
    <t>501 009 017</t>
  </si>
  <si>
    <t>501 009 018</t>
  </si>
  <si>
    <t>501 009 019</t>
  </si>
  <si>
    <t>501 009 020</t>
  </si>
  <si>
    <t>Total Days Impacted (includes partial days)</t>
  </si>
  <si>
    <t>Number of Staff involved (payroll data)</t>
  </si>
  <si>
    <t>Number of Staff involved</t>
  </si>
  <si>
    <t>1900 16/11/2024</t>
  </si>
  <si>
    <t>Coastal and Hume</t>
  </si>
  <si>
    <t xml:space="preserve">On Saturday the BoM issued information that a strong cold front will move across central Victoria into the northeast of the state late Sunday morning and combine with elevated moisture would lead to Severe Weather. This means HEAVY RAINFALL which may lead to FLASH FLOODING is forecast with areas of rain and thunderstorms for the northeast of Victoria from Sunday morning. Six-hourly rainfall totals of 30 to 60 mm are likely, with isolated totals up to 80mm possible. 24-hourly rainfall totals of 60 to 80 mm are likely, with isolated falls of 100 mm possible. Localised INTENSE RAINFALL is also possible with thunderstorms. </t>
  </si>
  <si>
    <t>1730 20/11/2024</t>
  </si>
  <si>
    <t>CAD Outage</t>
  </si>
  <si>
    <t>At approximately 1730hrs on Wednesday 20 November 2024, VICSES and other class 1 agencies were notified by Triple Zero Victoria of a CAD outage. A manual redundancy for call taking and despatching was activated.  A general advice message was sent out throughout VICSES and Operational Communications responded to Triple Zero Victoria to support operations. The outage was rectified and confirmed around 2100hrs with no impacts to VICSES operations.</t>
  </si>
  <si>
    <t>FG/24/101</t>
  </si>
  <si>
    <t>1700 18/11/2024</t>
  </si>
  <si>
    <t>1730 21/11/2024</t>
  </si>
  <si>
    <t>0830 23/11/2024</t>
  </si>
  <si>
    <t>Great Alpine Rd Landslide</t>
  </si>
  <si>
    <t>Bright unit members responded to reports of a sinkhole incident on the Great Alpine Road near Harrietville, likely caused but the collapse of a mine access tunnel. Due to the likelihood of further road damage and risk to motorists, road closures and geotechnical assessments have commenced. To support consequence management and multiagency engagement, the event is to be managed from Wangaratta DCP as a Level 2 incident.</t>
  </si>
  <si>
    <t>1900 24/11/2024</t>
  </si>
  <si>
    <t>0900 26/11/2024</t>
  </si>
  <si>
    <t>A severe weather event is expected across parts of Victoria tomorrow. Severe thunderstorms likely over parts of the north and northeast until late evening. The main risk period is during the late morning and afternoon. Damaging winds, heavy rain and large hail are likely with severe thunderstorms over the north and northeast. There is a slight risk of Destructive Winds with severe thunderstorms in the north and northeast, most likely during the afternoon. Severe thunderstorms possible over parts of western, central and eastern Victoria. Damaging winds, heavy rain and large hail are possible with severe thunderstorms over remaining parts of central and eastern Victoria. Thunderstorms are possible over much of western Victoria. Thunderstorm threat is likely to ease from the west during the late afternoon and evening.</t>
  </si>
  <si>
    <t>501 009 060</t>
  </si>
  <si>
    <t>501 009 061</t>
  </si>
  <si>
    <t>0800 28/11/2024</t>
  </si>
  <si>
    <t>A severe weather pattern is expected to cross Victoria commencing early tomorrow morning (30/11/2024) from 0300hrs. Extensive rain, showers and thunderstorms with some moderate to heavy falls expected as a low-pressure system crosses Victoria clearing most of the state late evening Saturday. The main risk period is during the late morning and afternoon. Thunderstorms may produce heavy rain, large hail and damaging winds, particularly in the north. Heavy rain is the main risk with storms. Damaging winds, heavy rain and large hail are possible with severe thunderstorms over remaining parts of central and eastern Victoria. Thunderstorms are possible over much of Victoria. Thunderstorm threat is likely to ease from the north west throughout the day and in the east in the late afternoon and evening.</t>
  </si>
  <si>
    <t>1700 29/11/2024</t>
  </si>
  <si>
    <t>FG/24/105</t>
  </si>
  <si>
    <t>FG/24/100</t>
  </si>
  <si>
    <t>FG/24/96</t>
  </si>
  <si>
    <t>1900 30/11/2024</t>
  </si>
  <si>
    <t>A broad low pressure trough will cross the state Sunday 12 January, bringing widespread severe thunderstorm activity. Heavy rainfall was forecast with storms and operational activity commenced across various areas of the state around midday, with severe thunderstorms also forecast to bring the risks of damaging winds and large hail. Flood Rescues were also a feature Sunday afternoon. Staff members have been activated to the SCC and EMR ROC and other staff placed on standby for Hume and Gippsland or deployed into other Regional facilities to support management of this event.</t>
  </si>
  <si>
    <t>1200 12/01/25</t>
  </si>
  <si>
    <t>0900 14/1/2025</t>
  </si>
  <si>
    <t>Landslide</t>
  </si>
  <si>
    <t>501 007 973</t>
  </si>
  <si>
    <t>A landslide occurred in Penny Lane, McCrae with one home being destroyed on Tuesday 14 January 2025.  SES have set up a multi-agency IMT commencing at 0900 hrs 14 January 2025 which will continue to monitor the situation overnight and during the forecasted rainfall on 15 January 2025 before transitioning the incident to local council.</t>
  </si>
  <si>
    <t>FG/25/6</t>
  </si>
  <si>
    <t>2100 12/01/2025</t>
  </si>
  <si>
    <t>0900 2/2/25</t>
  </si>
  <si>
    <t xml:space="preserve">Sunday 2 February parts of the state experienced Severe Weather with Severe Thunderstorm activity seen across the Barwon South West, Loddon Mallee, Grampians, North West Metro, Eastern Metro, Southern Metro, and Gippsland EM Regions. A watch and act message relating to thunderstorms was published just before 1900hrs Sunday 2 February 2025. </t>
  </si>
  <si>
    <t xml:space="preserve">FG/25/47          </t>
  </si>
  <si>
    <t xml:space="preserve">Victoria is experiencing severe weather and localised flooding in the east of the state causing river rises necessitating regular warnings to be published in the Gippsland Region. </t>
  </si>
  <si>
    <t>1700 10/2/25</t>
  </si>
  <si>
    <t>Severe Weather and Localised Flooding</t>
  </si>
  <si>
    <t xml:space="preserve">FG/25/49          </t>
  </si>
  <si>
    <t>1200 10/2/25</t>
  </si>
  <si>
    <t>Victoria is experiencing severe weather and localised flooding in the east of the state causing possible river rises due to localised heavy rainfall necessitating regular warnings to be published in the Hume Region.</t>
  </si>
  <si>
    <t>0700 13/02/2025</t>
  </si>
  <si>
    <t xml:space="preserve">FG/25/50            </t>
  </si>
  <si>
    <t>1000 18/2/25</t>
  </si>
  <si>
    <t>0700 08/03/2025</t>
  </si>
  <si>
    <t>Tropical Cyclone Alfred is forecast to impact the Queensland Southern/NSW Northern coast from Saturday 8 March 2025. The Victorian Emergency Management Commissioner has received a formal request from QSES for a Victorian deployment to support with the event. The request includes a mixed VICSES/CFA field taskforce and JLO. (future requests may include IMT and a second Taskforce rotation) The first taskforce rotation will depart Melbourne on Monday 10 March 2025, on a 1-3-1 rotation.</t>
  </si>
  <si>
    <t>FG/25/52</t>
  </si>
  <si>
    <t>1600 18/3/25</t>
  </si>
  <si>
    <t>NSW Deployment</t>
  </si>
  <si>
    <t>NSW has been impacted by heavy rain with more rainfall predicted to occur. The Victorian Emergency Management Commissioner received a formal request from NSWSES on 21 May 2025 for a Victorian deployment to support with the event. The request includes a mix of field and IMT personnel. (future requests may include IMT and a second field crew rotation) The first rotation will depart Melbourne on Thursday 22 May 2025.</t>
  </si>
  <si>
    <t>1600 21/5/25</t>
  </si>
  <si>
    <t xml:space="preserve">FG/25/63 </t>
  </si>
  <si>
    <t xml:space="preserve">The Bureau have indicated a trough could cross Eastern Victoria on Friday bringing with it possible heavy rainfall Friday and Saturday. In addition, a strong cold front may cross parts of South, Central and Eastern Victoria, in which damaging wind gusts could occur from Saturday, there is also the possibility of Thunderstorms to follow around the coastal areas. </t>
  </si>
  <si>
    <t>1200 29/5/25</t>
  </si>
  <si>
    <t>1200 23/5/25</t>
  </si>
  <si>
    <t>1700 2/6/25</t>
  </si>
  <si>
    <t>1700 22/10/25</t>
  </si>
  <si>
    <r>
      <t>Victoria State Emergency Service Operations of Significance</t>
    </r>
    <r>
      <rPr>
        <sz val="16"/>
        <color theme="1"/>
        <rFont val="Arial"/>
        <family val="2"/>
      </rPr>
      <t xml:space="preserve"> as recored by State Operations</t>
    </r>
  </si>
  <si>
    <t>Victoria State Emergency Service - Operations of Significance - As recored by State Operations - 01/07/2023 - 30/6/2024</t>
  </si>
  <si>
    <t>Victoria State Emergency Service - Operations of Significance - As recored by State Operations - 01/07/2024 - 30/6/2025</t>
  </si>
  <si>
    <t>Description/ data topic</t>
  </si>
  <si>
    <t>Major event (Declared Operations) structured data summary.  Generally, a state control centre (SCC) is activated when multiple regions or a large number of units are activated to a large number of RFAs (Requests for Assistance) of a single event cause.  Triggers for activation vary dependant on likelihood and severity of the event.</t>
  </si>
  <si>
    <t>Inclusions</t>
  </si>
  <si>
    <t>Core agency (Storm, Flood, Tsunami, Earthquake and Landslide) response and RAIR (Road, Air Industrial &amp; Rail) rescue operations of significance.</t>
  </si>
  <si>
    <t>Exclusions</t>
  </si>
  <si>
    <t>Assistance to other agencies and other activities.</t>
  </si>
  <si>
    <t>Limitations</t>
  </si>
  <si>
    <r>
      <t>·</t>
    </r>
    <r>
      <rPr>
        <sz val="7"/>
        <color rgb="FF003D7B"/>
        <rFont val="Times New Roman"/>
        <family val="1"/>
      </rPr>
      <t xml:space="preserve">         </t>
    </r>
    <r>
      <rPr>
        <sz val="10"/>
        <color rgb="FF003D7B"/>
        <rFont val="Arial"/>
        <family val="2"/>
      </rPr>
      <t>Blue and orange tabs were added significantly after the year that they report and may be incomplete.</t>
    </r>
  </si>
  <si>
    <r>
      <t>·</t>
    </r>
    <r>
      <rPr>
        <sz val="7"/>
        <color rgb="FF003D7B"/>
        <rFont val="Times New Roman"/>
        <family val="1"/>
      </rPr>
      <t xml:space="preserve">         </t>
    </r>
    <r>
      <rPr>
        <sz val="10"/>
        <color rgb="FF003D7B"/>
        <rFont val="Arial"/>
        <family val="2"/>
      </rPr>
      <t>Following the Operation Model Review (OMR) in October 2022, SES regions were consolidated into East, West and State.  References to other region names after this date are usually referring to Emergency Management (EMV) regions.</t>
    </r>
  </si>
  <si>
    <r>
      <t>·</t>
    </r>
    <r>
      <rPr>
        <sz val="7"/>
        <color rgb="FF003D7B"/>
        <rFont val="Times New Roman"/>
        <family val="1"/>
      </rPr>
      <t xml:space="preserve">         </t>
    </r>
    <r>
      <rPr>
        <sz val="10"/>
        <color rgb="FF003D7B"/>
        <rFont val="Arial"/>
        <family val="2"/>
      </rPr>
      <t>Prior to 2009, incidents were not recorded statewide, leading to inconsistency in event counts</t>
    </r>
  </si>
  <si>
    <t>Geography level</t>
  </si>
  <si>
    <t>This dataset includes the activation of Victorian statewide resources.</t>
  </si>
  <si>
    <t>Date sourced</t>
  </si>
  <si>
    <t>July 2026.</t>
  </si>
  <si>
    <t>Period of relevance</t>
  </si>
  <si>
    <t>Financial years from 2005-06 to 2024-25 inclusive.</t>
  </si>
  <si>
    <t>Frequency</t>
  </si>
  <si>
    <t>Data collected annually</t>
  </si>
  <si>
    <t>Source</t>
  </si>
  <si>
    <t>IRS, Declared Operation SitReps (situation reports), and VICSES Board Reports.</t>
  </si>
  <si>
    <t>Business Owner</t>
  </si>
  <si>
    <t>VICSES State Operations / IS&amp;G</t>
  </si>
  <si>
    <t>Contact</t>
  </si>
  <si>
    <t>Senior Data Analyst | 168 Sturt Street, Southbank Vic 3006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</si>
</sst>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font>
      <sz val="11"/>
      <color theme="1"/>
      <name val="Calibri"/>
      <family val="2"/>
      <scheme val="minor"/>
    </font>
    <font>
      <sz val="10"/>
      <color theme="1"/>
      <name val="Arial"/>
      <family val="2"/>
    </font>
    <font>
      <b/>
      <sz val="16"/>
      <color theme="1"/>
      <name val="Arial"/>
      <family val="2"/>
    </font>
    <font>
      <sz val="16"/>
      <color theme="1"/>
      <name val="Arial"/>
      <family val="2"/>
    </font>
    <font>
      <b/>
      <sz val="12"/>
      <color theme="1"/>
      <name val="Arial"/>
      <family val="2"/>
    </font>
    <font>
      <sz val="12"/>
      <color theme="1"/>
      <name val="Arial"/>
      <family val="2"/>
    </font>
    <font>
      <sz val="5"/>
      <color theme="1"/>
      <name val="Arial"/>
      <family val="2"/>
    </font>
    <font>
      <b/>
      <sz val="11"/>
      <color theme="0"/>
      <name val="Arial"/>
      <family val="2"/>
    </font>
    <font>
      <sz val="8"/>
      <color theme="0"/>
      <name val="Arial"/>
      <family val="2"/>
    </font>
    <font>
      <sz val="11"/>
      <color theme="1"/>
      <name val="Arial"/>
      <family val="2"/>
    </font>
    <font>
      <b/>
      <sz val="11"/>
      <color theme="1"/>
      <name val="Arial"/>
      <family val="2"/>
    </font>
    <font>
      <b/>
      <sz val="18"/>
      <color theme="1"/>
      <name val="Arial"/>
      <family val="2"/>
    </font>
    <font>
      <sz val="10"/>
      <name val="Arial"/>
      <family val="2"/>
    </font>
    <font>
      <b/>
      <sz val="11"/>
      <name val="Arial"/>
      <family val="2"/>
    </font>
    <font>
      <sz val="11"/>
      <name val="Arial"/>
      <family val="2"/>
    </font>
    <font>
      <u/>
      <sz val="11"/>
      <color theme="1"/>
      <name val="Arial"/>
      <family val="2"/>
    </font>
    <font>
      <sz val="10.5"/>
      <color theme="1"/>
      <name val="Arial"/>
      <family val="2"/>
    </font>
    <font>
      <sz val="11"/>
      <color rgb="FFFF0000"/>
      <name val="Arial"/>
      <family val="2"/>
    </font>
    <font>
      <sz val="10.5"/>
      <name val="Arial"/>
      <family val="2"/>
    </font>
    <font>
      <sz val="10.5"/>
      <color rgb="FFFF0000"/>
      <name val="Arial"/>
      <family val="2"/>
    </font>
    <font>
      <b/>
      <sz val="10.5"/>
      <color theme="1"/>
      <name val="Arial"/>
      <family val="2"/>
    </font>
    <font>
      <sz val="10.5"/>
      <color rgb="FF000000"/>
      <name val="Arial"/>
      <family val="2"/>
    </font>
    <font>
      <sz val="11"/>
      <color rgb="FFC00000"/>
      <name val="Arial"/>
      <family val="2"/>
    </font>
    <font>
      <sz val="10.5"/>
      <color rgb="FFC00000"/>
      <name val="Arial"/>
      <family val="2"/>
    </font>
    <font>
      <sz val="12"/>
      <name val="Arial"/>
      <family val="2"/>
    </font>
    <font>
      <b/>
      <sz val="12"/>
      <color rgb="FFFF0000"/>
      <name val="Arial"/>
      <family val="2"/>
    </font>
    <font>
      <sz val="11"/>
      <color rgb="FF000000"/>
      <name val="Arial"/>
      <family val="2"/>
    </font>
    <font>
      <sz val="11"/>
      <name val="Calibri"/>
      <family val="2"/>
      <scheme val="minor"/>
    </font>
    <font>
      <sz val="11"/>
      <color rgb="FFFF0000"/>
      <name val="Calibri"/>
      <family val="2"/>
      <scheme val="minor"/>
    </font>
    <font>
      <vertAlign val="superscript"/>
      <sz val="11"/>
      <name val="Arial"/>
      <family val="2"/>
    </font>
    <font>
      <vertAlign val="superscript"/>
      <sz val="10.5"/>
      <name val="Arial"/>
      <family val="2"/>
    </font>
    <font>
      <sz val="8"/>
      <name val="Calibri"/>
      <family val="2"/>
      <scheme val="minor"/>
    </font>
    <font>
      <sz val="12"/>
      <color rgb="FFFF0000"/>
      <name val="Arial"/>
      <family val="2"/>
    </font>
    <font>
      <sz val="12"/>
      <name val="Calibri"/>
      <family val="2"/>
      <scheme val="minor"/>
    </font>
    <font>
      <sz val="12"/>
      <color rgb="FF000000"/>
      <name val="Calibri"/>
      <family val="2"/>
      <scheme val="minor"/>
    </font>
    <font>
      <vertAlign val="superscript"/>
      <sz val="12"/>
      <name val="Arial"/>
      <family val="2"/>
    </font>
    <font>
      <sz val="10"/>
      <color rgb="FFFF0000"/>
      <name val="Arial"/>
      <family val="2"/>
    </font>
    <font>
      <sz val="10"/>
      <name val="ArialMT"/>
    </font>
    <font>
      <sz val="10"/>
      <color theme="1"/>
      <name val="ArialMT"/>
    </font>
    <font>
      <sz val="11"/>
      <color theme="3" tint="-0.499984740745262"/>
      <name val="Arial"/>
      <family val="2"/>
    </font>
    <font>
      <sz val="11"/>
      <color theme="3" tint="-0.499984740745262"/>
      <name val="Calibri"/>
      <family val="2"/>
      <scheme val="minor"/>
    </font>
    <font>
      <sz val="10.5"/>
      <color theme="3" tint="-0.499984740745262"/>
      <name val="Arial"/>
      <family val="2"/>
    </font>
    <font>
      <b/>
      <sz val="10.5"/>
      <name val="Arial"/>
      <family val="2"/>
    </font>
    <font>
      <b/>
      <sz val="11"/>
      <color rgb="FFFFFFFF"/>
      <name val="Arial"/>
      <family val="2"/>
    </font>
    <font>
      <sz val="11"/>
      <color rgb="FF000000"/>
      <name val="Calibri"/>
      <family val="2"/>
      <scheme val="minor"/>
    </font>
    <font>
      <sz val="11"/>
      <color rgb="FF0F243E"/>
      <name val="Calibri"/>
      <family val="2"/>
      <scheme val="minor"/>
    </font>
    <font>
      <sz val="10"/>
      <color theme="3" tint="-0.499984740745262"/>
      <name val="ArialMT"/>
    </font>
    <font>
      <b/>
      <sz val="10"/>
      <color rgb="FF003D7B"/>
      <name val="Arial"/>
      <family val="2"/>
    </font>
    <font>
      <sz val="10"/>
      <color rgb="FF003D7B"/>
      <name val="Arial"/>
      <family val="2"/>
    </font>
    <font>
      <sz val="10"/>
      <color rgb="FF003D7B"/>
      <name val="Symbol"/>
      <family val="1"/>
      <charset val="2"/>
    </font>
    <font>
      <sz val="7"/>
      <color rgb="FF003D7B"/>
      <name val="Times New Roman"/>
      <family val="1"/>
    </font>
  </fonts>
  <fills count="12">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538DD5"/>
        <bgColor rgb="FF000000"/>
      </patternFill>
    </fill>
    <fill>
      <patternFill patternType="solid">
        <fgColor rgb="FFFFFFCC"/>
        <bgColor indexed="64"/>
      </patternFill>
    </fill>
    <fill>
      <patternFill patternType="solid">
        <fgColor rgb="FFFFFFFF"/>
        <bgColor indexed="64"/>
      </patternFill>
    </fill>
    <fill>
      <patternFill patternType="solid">
        <fgColor rgb="FF003D7B"/>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auto="1"/>
      </top>
      <bottom style="hair">
        <color auto="1"/>
      </bottom>
      <diagonal/>
    </border>
    <border>
      <left/>
      <right/>
      <top style="hair">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style="thin">
        <color indexed="64"/>
      </left>
      <right/>
      <top/>
      <bottom/>
      <diagonal/>
    </border>
    <border>
      <left/>
      <right/>
      <top style="hair">
        <color auto="1"/>
      </top>
      <bottom/>
      <diagonal/>
    </border>
    <border>
      <left style="thin">
        <color indexed="64"/>
      </left>
      <right/>
      <top/>
      <bottom style="hair">
        <color indexed="64"/>
      </bottom>
      <diagonal/>
    </border>
    <border>
      <left/>
      <right/>
      <top/>
      <bottom style="hair">
        <color auto="1"/>
      </bottom>
      <diagonal/>
    </border>
    <border>
      <left style="thin">
        <color indexed="64"/>
      </left>
      <right style="thin">
        <color indexed="64"/>
      </right>
      <top/>
      <bottom/>
      <diagonal/>
    </border>
    <border>
      <left style="thin">
        <color indexed="64"/>
      </left>
      <right style="thin">
        <color indexed="64"/>
      </right>
      <top style="hair">
        <color auto="1"/>
      </top>
      <bottom style="thin">
        <color indexed="64"/>
      </bottom>
      <diagonal/>
    </border>
    <border>
      <left/>
      <right/>
      <top/>
      <bottom style="thin">
        <color indexed="64"/>
      </bottom>
      <diagonal/>
    </border>
    <border>
      <left style="medium">
        <color rgb="FF003D7B"/>
      </left>
      <right style="medium">
        <color rgb="FF003D7B"/>
      </right>
      <top style="medium">
        <color rgb="FF003D7B"/>
      </top>
      <bottom style="medium">
        <color rgb="FF00917E"/>
      </bottom>
      <diagonal/>
    </border>
    <border>
      <left/>
      <right style="medium">
        <color rgb="FF003D7B"/>
      </right>
      <top style="medium">
        <color rgb="FF003D7B"/>
      </top>
      <bottom style="medium">
        <color rgb="FF00917E"/>
      </bottom>
      <diagonal/>
    </border>
    <border>
      <left style="medium">
        <color rgb="FF003D7B"/>
      </left>
      <right style="medium">
        <color rgb="FF003D7B"/>
      </right>
      <top/>
      <bottom style="medium">
        <color rgb="FF003D7B"/>
      </bottom>
      <diagonal/>
    </border>
    <border>
      <left/>
      <right style="medium">
        <color rgb="FF003D7B"/>
      </right>
      <top/>
      <bottom style="medium">
        <color rgb="FF003D7B"/>
      </bottom>
      <diagonal/>
    </border>
    <border>
      <left style="medium">
        <color rgb="FF003D7B"/>
      </left>
      <right style="medium">
        <color rgb="FF003D7B"/>
      </right>
      <top/>
      <bottom style="medium">
        <color rgb="FF00917E"/>
      </bottom>
      <diagonal/>
    </border>
    <border>
      <left style="medium">
        <color rgb="FF003D7B"/>
      </left>
      <right style="medium">
        <color rgb="FF003D7B"/>
      </right>
      <top/>
      <bottom/>
      <diagonal/>
    </border>
    <border>
      <left/>
      <right style="medium">
        <color rgb="FF003D7B"/>
      </right>
      <top/>
      <bottom style="medium">
        <color rgb="FF00917E"/>
      </bottom>
      <diagonal/>
    </border>
    <border>
      <left/>
      <right style="medium">
        <color rgb="FF003D7B"/>
      </right>
      <top/>
      <bottom/>
      <diagonal/>
    </border>
    <border>
      <left style="medium">
        <color rgb="FF00917E"/>
      </left>
      <right/>
      <top style="medium">
        <color rgb="FF00917E"/>
      </top>
      <bottom style="medium">
        <color rgb="FF00917E"/>
      </bottom>
      <diagonal/>
    </border>
    <border>
      <left/>
      <right style="medium">
        <color rgb="FF00917E"/>
      </right>
      <top style="medium">
        <color rgb="FF00917E"/>
      </top>
      <bottom style="medium">
        <color rgb="FF00917E"/>
      </bottom>
      <diagonal/>
    </border>
    <border>
      <left style="medium">
        <color rgb="FF003D7B"/>
      </left>
      <right style="medium">
        <color rgb="FF003D7B"/>
      </right>
      <top style="medium">
        <color rgb="FF003D7B"/>
      </top>
      <bottom/>
      <diagonal/>
    </border>
  </borders>
  <cellStyleXfs count="2">
    <xf numFmtId="0" fontId="0" fillId="0" borderId="0"/>
    <xf numFmtId="0" fontId="12" fillId="0" borderId="0"/>
  </cellStyleXfs>
  <cellXfs count="282">
    <xf numFmtId="0" fontId="0" fillId="0" borderId="0" xfId="0"/>
    <xf numFmtId="0" fontId="3" fillId="2" borderId="0" xfId="0" applyFont="1" applyFill="1" applyAlignment="1">
      <alignment horizontal="center" vertical="top"/>
    </xf>
    <xf numFmtId="0" fontId="5" fillId="2" borderId="0" xfId="0" applyFont="1" applyFill="1" applyAlignment="1">
      <alignment horizontal="center" vertical="top"/>
    </xf>
    <xf numFmtId="0" fontId="6" fillId="2" borderId="0" xfId="0" applyFont="1" applyFill="1" applyAlignment="1">
      <alignment horizontal="center" vertical="top"/>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9" fillId="2" borderId="0" xfId="0" applyFont="1" applyFill="1" applyAlignment="1">
      <alignment horizontal="center" vertical="top"/>
    </xf>
    <xf numFmtId="0" fontId="10" fillId="2" borderId="2" xfId="0" applyFont="1" applyFill="1" applyBorder="1" applyAlignment="1">
      <alignment vertical="top"/>
    </xf>
    <xf numFmtId="0" fontId="10" fillId="2" borderId="3" xfId="0" applyFont="1" applyFill="1" applyBorder="1" applyAlignment="1">
      <alignment vertical="top"/>
    </xf>
    <xf numFmtId="0" fontId="10" fillId="2" borderId="1" xfId="0" applyFont="1" applyFill="1" applyBorder="1" applyAlignment="1">
      <alignment horizontal="center" vertical="top"/>
    </xf>
    <xf numFmtId="3" fontId="10" fillId="2" borderId="1" xfId="0" applyNumberFormat="1" applyFont="1" applyFill="1" applyBorder="1" applyAlignment="1">
      <alignment horizontal="center" vertical="top"/>
    </xf>
    <xf numFmtId="0" fontId="10" fillId="2" borderId="5" xfId="0" applyFont="1" applyFill="1" applyBorder="1" applyAlignment="1">
      <alignment horizontal="center" vertical="top"/>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0" fontId="6" fillId="2" borderId="3" xfId="0" applyFont="1" applyFill="1" applyBorder="1" applyAlignment="1">
      <alignment horizontal="left" vertical="top"/>
    </xf>
    <xf numFmtId="3" fontId="6" fillId="2" borderId="3" xfId="0" applyNumberFormat="1" applyFont="1" applyFill="1" applyBorder="1" applyAlignment="1">
      <alignment horizontal="center" vertical="top"/>
    </xf>
    <xf numFmtId="22" fontId="9" fillId="2" borderId="6" xfId="0" applyNumberFormat="1" applyFont="1" applyFill="1" applyBorder="1" applyAlignment="1">
      <alignment horizontal="center" vertical="top"/>
    </xf>
    <xf numFmtId="0" fontId="9" fillId="2" borderId="6" xfId="0" applyFont="1" applyFill="1" applyBorder="1" applyAlignment="1">
      <alignment horizontal="left" vertical="top" wrapText="1"/>
    </xf>
    <xf numFmtId="3" fontId="9" fillId="2" borderId="6" xfId="0" applyNumberFormat="1" applyFont="1" applyFill="1" applyBorder="1" applyAlignment="1">
      <alignment horizontal="center" vertical="top"/>
    </xf>
    <xf numFmtId="3" fontId="9" fillId="2" borderId="7" xfId="0" applyNumberFormat="1" applyFont="1" applyFill="1" applyBorder="1" applyAlignment="1">
      <alignment horizontal="center" vertical="top"/>
    </xf>
    <xf numFmtId="0" fontId="9" fillId="2" borderId="6" xfId="0" applyFont="1" applyFill="1" applyBorder="1" applyAlignment="1">
      <alignment horizontal="center" vertical="top"/>
    </xf>
    <xf numFmtId="0" fontId="9" fillId="2" borderId="7" xfId="0" applyFont="1" applyFill="1" applyBorder="1" applyAlignment="1">
      <alignment horizontal="center" vertical="top"/>
    </xf>
    <xf numFmtId="0" fontId="9" fillId="2" borderId="6" xfId="0" applyFont="1" applyFill="1" applyBorder="1" applyAlignment="1">
      <alignment horizontal="left" vertical="top"/>
    </xf>
    <xf numFmtId="0" fontId="9" fillId="2" borderId="0" xfId="0" applyFont="1" applyFill="1" applyAlignment="1">
      <alignment horizontal="left" vertical="top"/>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14" fontId="9" fillId="2" borderId="6" xfId="0" applyNumberFormat="1" applyFont="1" applyFill="1" applyBorder="1" applyAlignment="1">
      <alignment horizontal="center" vertical="top"/>
    </xf>
    <xf numFmtId="0" fontId="11" fillId="2" borderId="0" xfId="0" applyFont="1" applyFill="1" applyAlignment="1">
      <alignment vertical="center"/>
    </xf>
    <xf numFmtId="0" fontId="9" fillId="2" borderId="0" xfId="0" applyFont="1" applyFill="1" applyAlignment="1">
      <alignment vertical="center"/>
    </xf>
    <xf numFmtId="3" fontId="9" fillId="2" borderId="0" xfId="0" applyNumberFormat="1" applyFont="1" applyFill="1" applyAlignment="1">
      <alignment vertical="center"/>
    </xf>
    <xf numFmtId="1" fontId="9" fillId="2" borderId="0" xfId="0" applyNumberFormat="1" applyFont="1" applyFill="1" applyAlignment="1">
      <alignment vertical="center"/>
    </xf>
    <xf numFmtId="0" fontId="15" fillId="2" borderId="6" xfId="0" applyFont="1" applyFill="1" applyBorder="1" applyAlignment="1">
      <alignment horizontal="left" vertical="top"/>
    </xf>
    <xf numFmtId="0" fontId="16" fillId="0" borderId="0" xfId="0" applyFont="1" applyAlignment="1">
      <alignment vertical="center" wrapText="1"/>
    </xf>
    <xf numFmtId="0" fontId="7" fillId="3" borderId="1" xfId="0" applyFont="1" applyFill="1" applyBorder="1" applyAlignment="1">
      <alignment horizontal="left" vertical="center" wrapText="1"/>
    </xf>
    <xf numFmtId="0" fontId="6" fillId="2" borderId="2" xfId="0" applyFont="1" applyFill="1" applyBorder="1" applyAlignment="1">
      <alignment horizontal="left" vertical="top"/>
    </xf>
    <xf numFmtId="22" fontId="9" fillId="2" borderId="6" xfId="0" applyNumberFormat="1" applyFont="1" applyFill="1" applyBorder="1" applyAlignment="1">
      <alignment horizontal="left" vertical="top"/>
    </xf>
    <xf numFmtId="3" fontId="9" fillId="2" borderId="15" xfId="0" applyNumberFormat="1" applyFont="1" applyFill="1" applyBorder="1" applyAlignment="1">
      <alignment horizontal="center" vertical="top"/>
    </xf>
    <xf numFmtId="0" fontId="9" fillId="2" borderId="1" xfId="0" applyFont="1" applyFill="1" applyBorder="1" applyAlignment="1">
      <alignment horizontal="center" vertical="top"/>
    </xf>
    <xf numFmtId="0" fontId="14" fillId="2" borderId="6" xfId="0" applyFont="1" applyFill="1" applyBorder="1" applyAlignment="1">
      <alignment horizontal="left" vertical="top" wrapText="1"/>
    </xf>
    <xf numFmtId="3" fontId="14" fillId="2" borderId="1" xfId="0" applyNumberFormat="1" applyFont="1" applyFill="1" applyBorder="1" applyAlignment="1">
      <alignment horizontal="center" vertical="top"/>
    </xf>
    <xf numFmtId="0" fontId="9" fillId="2" borderId="8" xfId="0" applyFont="1" applyFill="1" applyBorder="1" applyAlignment="1">
      <alignment horizontal="left" vertical="top" wrapText="1"/>
    </xf>
    <xf numFmtId="0" fontId="9" fillId="2" borderId="13" xfId="0" applyFont="1" applyFill="1" applyBorder="1" applyAlignment="1">
      <alignment horizontal="left" vertical="top"/>
    </xf>
    <xf numFmtId="3" fontId="9" fillId="2" borderId="13" xfId="0" applyNumberFormat="1" applyFont="1" applyFill="1" applyBorder="1" applyAlignment="1">
      <alignment horizontal="center" vertical="top"/>
    </xf>
    <xf numFmtId="3" fontId="9" fillId="2" borderId="6" xfId="0" applyNumberFormat="1" applyFont="1" applyFill="1" applyBorder="1" applyAlignment="1">
      <alignment horizontal="center" vertical="center"/>
    </xf>
    <xf numFmtId="3" fontId="9" fillId="2" borderId="7" xfId="0" applyNumberFormat="1" applyFont="1" applyFill="1" applyBorder="1" applyAlignment="1">
      <alignment horizontal="center" vertical="center"/>
    </xf>
    <xf numFmtId="0" fontId="9" fillId="2" borderId="8" xfId="0" applyFont="1" applyFill="1" applyBorder="1" applyAlignment="1">
      <alignment horizontal="center" vertical="center"/>
    </xf>
    <xf numFmtId="22" fontId="9" fillId="2" borderId="6" xfId="0" applyNumberFormat="1" applyFont="1" applyFill="1" applyBorder="1" applyAlignment="1">
      <alignment horizontal="center" vertical="center"/>
    </xf>
    <xf numFmtId="0" fontId="10" fillId="2" borderId="2" xfId="0" applyFont="1" applyFill="1" applyBorder="1" applyAlignment="1">
      <alignment horizontal="left" vertical="top"/>
    </xf>
    <xf numFmtId="0" fontId="9" fillId="2" borderId="9" xfId="0" applyFont="1" applyFill="1" applyBorder="1" applyAlignment="1">
      <alignment horizontal="left" vertical="top" wrapText="1"/>
    </xf>
    <xf numFmtId="0" fontId="16" fillId="0" borderId="0" xfId="0" applyFont="1" applyAlignment="1">
      <alignment vertical="center"/>
    </xf>
    <xf numFmtId="0" fontId="9" fillId="2" borderId="13" xfId="0" applyFont="1" applyFill="1" applyBorder="1" applyAlignment="1">
      <alignment horizontal="left" vertical="top" wrapText="1"/>
    </xf>
    <xf numFmtId="22" fontId="9" fillId="6" borderId="6" xfId="0" applyNumberFormat="1" applyFont="1" applyFill="1" applyBorder="1" applyAlignment="1">
      <alignment horizontal="center" vertical="top"/>
    </xf>
    <xf numFmtId="0" fontId="9" fillId="6" borderId="6" xfId="0" applyFont="1" applyFill="1" applyBorder="1" applyAlignment="1">
      <alignment horizontal="left" vertical="top" wrapText="1"/>
    </xf>
    <xf numFmtId="0" fontId="14" fillId="6" borderId="6" xfId="0" applyFont="1" applyFill="1" applyBorder="1" applyAlignment="1">
      <alignment horizontal="left" vertical="top" wrapText="1"/>
    </xf>
    <xf numFmtId="3" fontId="9" fillId="6" borderId="6" xfId="0" applyNumberFormat="1" applyFont="1" applyFill="1" applyBorder="1" applyAlignment="1">
      <alignment horizontal="center" vertical="top"/>
    </xf>
    <xf numFmtId="3" fontId="9" fillId="6" borderId="7" xfId="0" applyNumberFormat="1" applyFont="1" applyFill="1" applyBorder="1" applyAlignment="1">
      <alignment horizontal="center" vertical="top"/>
    </xf>
    <xf numFmtId="0" fontId="9" fillId="6" borderId="6" xfId="0" applyFont="1" applyFill="1" applyBorder="1" applyAlignment="1">
      <alignment horizontal="center" vertical="top"/>
    </xf>
    <xf numFmtId="0" fontId="9" fillId="6" borderId="7" xfId="0" applyFont="1" applyFill="1" applyBorder="1" applyAlignment="1">
      <alignment horizontal="center" vertical="top"/>
    </xf>
    <xf numFmtId="0" fontId="9" fillId="6" borderId="0" xfId="0" applyFont="1" applyFill="1" applyAlignment="1">
      <alignment horizontal="center" vertical="top"/>
    </xf>
    <xf numFmtId="0" fontId="20" fillId="0" borderId="0" xfId="0" applyFont="1" applyAlignment="1">
      <alignment vertical="center"/>
    </xf>
    <xf numFmtId="0" fontId="22" fillId="2" borderId="8" xfId="0" applyFont="1" applyFill="1" applyBorder="1" applyAlignment="1">
      <alignment horizontal="left" vertical="top" wrapText="1"/>
    </xf>
    <xf numFmtId="0" fontId="9" fillId="2" borderId="16"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6" xfId="0" applyFont="1" applyFill="1" applyBorder="1" applyAlignment="1">
      <alignment vertical="top"/>
    </xf>
    <xf numFmtId="0" fontId="16" fillId="2" borderId="6" xfId="0" applyFont="1" applyFill="1" applyBorder="1" applyAlignment="1">
      <alignment vertical="top" wrapText="1"/>
    </xf>
    <xf numFmtId="0" fontId="16" fillId="2" borderId="6"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1" xfId="0" applyFont="1" applyFill="1" applyBorder="1" applyAlignment="1">
      <alignment horizontal="left" vertical="top" wrapText="1"/>
    </xf>
    <xf numFmtId="0" fontId="9" fillId="2" borderId="19" xfId="0" applyFont="1" applyFill="1" applyBorder="1" applyAlignment="1">
      <alignment vertical="center" wrapText="1"/>
    </xf>
    <xf numFmtId="0" fontId="9" fillId="2" borderId="14" xfId="0" applyFont="1" applyFill="1" applyBorder="1" applyAlignment="1">
      <alignment horizontal="left" vertical="top" wrapText="1"/>
    </xf>
    <xf numFmtId="0" fontId="9" fillId="2" borderId="18" xfId="0" applyFont="1" applyFill="1" applyBorder="1" applyAlignment="1">
      <alignment horizontal="left" vertical="top" wrapText="1"/>
    </xf>
    <xf numFmtId="3" fontId="9" fillId="2" borderId="12" xfId="0" applyNumberFormat="1" applyFont="1" applyFill="1" applyBorder="1" applyAlignment="1">
      <alignment horizontal="center" vertical="top"/>
    </xf>
    <xf numFmtId="0" fontId="16" fillId="2" borderId="0" xfId="0" applyFont="1" applyFill="1" applyAlignment="1">
      <alignment vertical="top"/>
    </xf>
    <xf numFmtId="0" fontId="10" fillId="2" borderId="6" xfId="0" applyFont="1" applyFill="1" applyBorder="1" applyAlignment="1">
      <alignment horizontal="left" vertical="top" wrapText="1"/>
    </xf>
    <xf numFmtId="0" fontId="14" fillId="0" borderId="9" xfId="0" applyFont="1" applyBorder="1" applyAlignment="1">
      <alignment horizontal="left" vertical="top" wrapText="1"/>
    </xf>
    <xf numFmtId="22" fontId="14" fillId="0" borderId="6" xfId="0" applyNumberFormat="1" applyFont="1" applyBorder="1" applyAlignment="1">
      <alignment horizontal="center" vertical="top"/>
    </xf>
    <xf numFmtId="0" fontId="14" fillId="0" borderId="6" xfId="0" applyFont="1" applyBorder="1" applyAlignment="1">
      <alignment horizontal="left" vertical="top" wrapText="1"/>
    </xf>
    <xf numFmtId="3" fontId="14" fillId="0" borderId="6" xfId="0" applyNumberFormat="1" applyFont="1" applyBorder="1" applyAlignment="1">
      <alignment horizontal="center" vertical="top"/>
    </xf>
    <xf numFmtId="3" fontId="14" fillId="0" borderId="7" xfId="0" applyNumberFormat="1" applyFont="1" applyBorder="1" applyAlignment="1">
      <alignment horizontal="center" vertical="top"/>
    </xf>
    <xf numFmtId="0" fontId="14" fillId="0" borderId="12" xfId="0" applyFont="1" applyBorder="1" applyAlignment="1">
      <alignment horizontal="left" vertical="top" wrapText="1"/>
    </xf>
    <xf numFmtId="0" fontId="14" fillId="0" borderId="7" xfId="0" applyFont="1" applyBorder="1" applyAlignment="1">
      <alignment horizontal="center" vertical="top"/>
    </xf>
    <xf numFmtId="0" fontId="14" fillId="0" borderId="0" xfId="0" applyFont="1" applyAlignment="1">
      <alignment horizontal="center" vertical="top"/>
    </xf>
    <xf numFmtId="0" fontId="9" fillId="2" borderId="6" xfId="0" applyFont="1" applyFill="1" applyBorder="1" applyAlignment="1">
      <alignment horizontal="left" vertical="center" wrapText="1"/>
    </xf>
    <xf numFmtId="0" fontId="16" fillId="0" borderId="1" xfId="0" applyFont="1" applyBorder="1" applyAlignment="1">
      <alignment wrapText="1"/>
    </xf>
    <xf numFmtId="0" fontId="21" fillId="2" borderId="1" xfId="0" applyFont="1" applyFill="1" applyBorder="1" applyAlignment="1">
      <alignment vertical="center" wrapText="1"/>
    </xf>
    <xf numFmtId="22" fontId="9" fillId="0" borderId="6" xfId="0" applyNumberFormat="1" applyFont="1" applyBorder="1" applyAlignment="1">
      <alignment horizontal="center" vertical="top"/>
    </xf>
    <xf numFmtId="0" fontId="9" fillId="0" borderId="8" xfId="0" applyFont="1" applyBorder="1" applyAlignment="1">
      <alignment horizontal="left" vertical="top" wrapText="1"/>
    </xf>
    <xf numFmtId="0" fontId="16" fillId="0" borderId="13" xfId="0" applyFont="1" applyBorder="1" applyAlignment="1">
      <alignment vertical="top" wrapText="1"/>
    </xf>
    <xf numFmtId="3" fontId="9" fillId="0" borderId="6" xfId="0" applyNumberFormat="1" applyFont="1" applyBorder="1" applyAlignment="1">
      <alignment horizontal="center" vertical="top"/>
    </xf>
    <xf numFmtId="3" fontId="9" fillId="0" borderId="7" xfId="0" applyNumberFormat="1" applyFont="1" applyBorder="1" applyAlignment="1">
      <alignment horizontal="center" vertical="top"/>
    </xf>
    <xf numFmtId="0" fontId="9" fillId="0" borderId="0" xfId="0" applyFont="1" applyAlignment="1">
      <alignment horizontal="center" vertical="top"/>
    </xf>
    <xf numFmtId="0" fontId="14" fillId="0" borderId="8" xfId="0" applyFont="1" applyBorder="1" applyAlignment="1">
      <alignment horizontal="left" vertical="top" wrapText="1"/>
    </xf>
    <xf numFmtId="0" fontId="14" fillId="0" borderId="14" xfId="0" applyFont="1" applyBorder="1" applyAlignment="1">
      <alignment horizontal="left" vertical="top" wrapText="1"/>
    </xf>
    <xf numFmtId="3" fontId="14" fillId="0" borderId="15" xfId="0" applyNumberFormat="1" applyFont="1" applyBorder="1" applyAlignment="1">
      <alignment horizontal="center" vertical="top"/>
    </xf>
    <xf numFmtId="0" fontId="14" fillId="0" borderId="18" xfId="0" applyFont="1" applyBorder="1" applyAlignment="1">
      <alignment horizontal="left" vertical="top" wrapText="1"/>
    </xf>
    <xf numFmtId="0" fontId="9" fillId="0" borderId="6" xfId="0" applyFont="1" applyBorder="1" applyAlignment="1">
      <alignment horizontal="left" vertical="top" wrapText="1"/>
    </xf>
    <xf numFmtId="0" fontId="14" fillId="2" borderId="0" xfId="0" applyFont="1" applyFill="1" applyAlignment="1">
      <alignment horizontal="center" vertical="top"/>
    </xf>
    <xf numFmtId="0" fontId="17" fillId="0" borderId="0" xfId="0" applyFont="1" applyAlignment="1">
      <alignment horizontal="center" vertical="top"/>
    </xf>
    <xf numFmtId="0" fontId="7" fillId="3" borderId="3" xfId="0" applyFont="1" applyFill="1" applyBorder="1" applyAlignment="1">
      <alignment horizontal="left" vertical="center" wrapText="1"/>
    </xf>
    <xf numFmtId="0" fontId="10" fillId="2" borderId="5" xfId="0" applyFont="1" applyFill="1" applyBorder="1" applyAlignment="1">
      <alignment horizontal="left" vertical="top"/>
    </xf>
    <xf numFmtId="0" fontId="10" fillId="2" borderId="1" xfId="0" applyFont="1" applyFill="1" applyBorder="1" applyAlignment="1">
      <alignment horizontal="left" vertical="top"/>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14" fillId="2" borderId="1" xfId="0" applyFont="1" applyFill="1" applyBorder="1" applyAlignment="1">
      <alignment horizontal="left" vertical="top" wrapText="1"/>
    </xf>
    <xf numFmtId="0" fontId="14" fillId="2" borderId="1" xfId="0" applyFont="1" applyFill="1" applyBorder="1" applyAlignment="1">
      <alignment horizontal="center" vertical="top"/>
    </xf>
    <xf numFmtId="22" fontId="9" fillId="2" borderId="13" xfId="0" applyNumberFormat="1" applyFont="1" applyFill="1" applyBorder="1" applyAlignment="1">
      <alignment horizontal="center" vertical="top"/>
    </xf>
    <xf numFmtId="3" fontId="9" fillId="2" borderId="17" xfId="0" applyNumberFormat="1" applyFont="1" applyFill="1" applyBorder="1" applyAlignment="1">
      <alignment horizontal="center" vertical="top"/>
    </xf>
    <xf numFmtId="22" fontId="9" fillId="0" borderId="1" xfId="0" applyNumberFormat="1" applyFont="1" applyBorder="1" applyAlignment="1">
      <alignment horizontal="center" vertical="top" wrapText="1"/>
    </xf>
    <xf numFmtId="22" fontId="9" fillId="0" borderId="1" xfId="0" applyNumberFormat="1" applyFont="1" applyBorder="1" applyAlignment="1">
      <alignment horizontal="center" vertical="top"/>
    </xf>
    <xf numFmtId="0" fontId="9" fillId="0" borderId="1" xfId="0" applyFont="1" applyBorder="1" applyAlignment="1">
      <alignment horizontal="left" vertical="top" wrapText="1"/>
    </xf>
    <xf numFmtId="3" fontId="9" fillId="0" borderId="1" xfId="0" applyNumberFormat="1" applyFont="1" applyBorder="1" applyAlignment="1">
      <alignment horizontal="center" vertical="top"/>
    </xf>
    <xf numFmtId="0" fontId="9" fillId="0" borderId="1" xfId="0" applyFont="1" applyBorder="1" applyAlignment="1">
      <alignment horizontal="center" vertical="top"/>
    </xf>
    <xf numFmtId="0" fontId="9" fillId="0" borderId="1" xfId="0" applyFont="1" applyBorder="1" applyAlignment="1">
      <alignment horizontal="left" vertical="top"/>
    </xf>
    <xf numFmtId="22" fontId="14" fillId="0" borderId="1" xfId="0" applyNumberFormat="1" applyFont="1" applyBorder="1" applyAlignment="1">
      <alignment horizontal="center" vertical="top" wrapText="1"/>
    </xf>
    <xf numFmtId="22" fontId="14" fillId="0" borderId="1" xfId="0" applyNumberFormat="1" applyFont="1" applyBorder="1" applyAlignment="1">
      <alignment horizontal="center" vertical="top"/>
    </xf>
    <xf numFmtId="3" fontId="14" fillId="0" borderId="1" xfId="0" applyNumberFormat="1" applyFont="1" applyBorder="1" applyAlignment="1">
      <alignment horizontal="center" vertical="top"/>
    </xf>
    <xf numFmtId="22" fontId="14" fillId="2" borderId="1" xfId="0" applyNumberFormat="1" applyFont="1" applyFill="1" applyBorder="1" applyAlignment="1">
      <alignment horizontal="center" vertical="top"/>
    </xf>
    <xf numFmtId="0" fontId="14" fillId="2" borderId="1" xfId="0" applyFont="1" applyFill="1" applyBorder="1" applyAlignment="1">
      <alignment horizontal="center" vertical="top" wrapText="1"/>
    </xf>
    <xf numFmtId="3" fontId="14" fillId="2" borderId="1" xfId="0" applyNumberFormat="1" applyFont="1" applyFill="1" applyBorder="1" applyAlignment="1">
      <alignment horizontal="left" vertical="top"/>
    </xf>
    <xf numFmtId="0" fontId="9" fillId="2" borderId="1" xfId="0" applyFont="1" applyFill="1" applyBorder="1" applyAlignment="1">
      <alignment horizontal="center" vertical="top" wrapText="1"/>
    </xf>
    <xf numFmtId="22" fontId="9" fillId="2" borderId="1" xfId="0" applyNumberFormat="1" applyFont="1" applyFill="1" applyBorder="1" applyAlignment="1">
      <alignment horizontal="center" vertical="top"/>
    </xf>
    <xf numFmtId="3" fontId="9" fillId="2" borderId="1" xfId="0" applyNumberFormat="1" applyFont="1" applyFill="1" applyBorder="1" applyAlignment="1">
      <alignment horizontal="center" vertical="top"/>
    </xf>
    <xf numFmtId="3" fontId="9" fillId="2" borderId="1" xfId="0" applyNumberFormat="1" applyFont="1" applyFill="1" applyBorder="1" applyAlignment="1">
      <alignment horizontal="left" vertical="top"/>
    </xf>
    <xf numFmtId="0" fontId="9" fillId="2" borderId="1" xfId="0" applyFont="1" applyFill="1" applyBorder="1" applyAlignment="1">
      <alignment horizontal="left" vertical="top"/>
    </xf>
    <xf numFmtId="0" fontId="14" fillId="2" borderId="1" xfId="0" applyFont="1" applyFill="1" applyBorder="1" applyAlignment="1">
      <alignment horizontal="left" vertical="top"/>
    </xf>
    <xf numFmtId="0" fontId="14" fillId="0" borderId="1" xfId="0" applyFont="1" applyBorder="1" applyAlignment="1">
      <alignment vertical="center" wrapText="1"/>
    </xf>
    <xf numFmtId="0" fontId="18" fillId="2" borderId="1" xfId="0" applyFont="1" applyFill="1" applyBorder="1" applyAlignment="1">
      <alignment horizontal="left" vertical="top"/>
    </xf>
    <xf numFmtId="0" fontId="9" fillId="0" borderId="1" xfId="0" applyFont="1" applyBorder="1" applyAlignment="1">
      <alignment vertical="center" wrapText="1"/>
    </xf>
    <xf numFmtId="22" fontId="10" fillId="2" borderId="1" xfId="0" applyNumberFormat="1" applyFont="1" applyFill="1" applyBorder="1" applyAlignment="1">
      <alignment horizontal="left" vertical="top"/>
    </xf>
    <xf numFmtId="22" fontId="17" fillId="2" borderId="1" xfId="0" applyNumberFormat="1" applyFont="1" applyFill="1" applyBorder="1" applyAlignment="1">
      <alignment horizontal="center" vertical="top"/>
    </xf>
    <xf numFmtId="0" fontId="16" fillId="2" borderId="1" xfId="0" applyFont="1" applyFill="1" applyBorder="1" applyAlignment="1">
      <alignment vertical="top"/>
    </xf>
    <xf numFmtId="0" fontId="24" fillId="0" borderId="1" xfId="0" applyFont="1" applyBorder="1" applyAlignment="1">
      <alignment vertical="top"/>
    </xf>
    <xf numFmtId="0" fontId="26" fillId="0" borderId="1" xfId="0" applyFont="1" applyBorder="1" applyAlignment="1">
      <alignment vertical="center" wrapText="1"/>
    </xf>
    <xf numFmtId="0" fontId="27" fillId="0" borderId="0" xfId="0" applyFont="1"/>
    <xf numFmtId="0" fontId="17" fillId="2" borderId="1" xfId="0" applyFont="1" applyFill="1" applyBorder="1" applyAlignment="1">
      <alignment horizontal="left" vertical="top" wrapText="1"/>
    </xf>
    <xf numFmtId="0" fontId="28" fillId="0" borderId="0" xfId="0" applyFont="1"/>
    <xf numFmtId="3" fontId="14" fillId="2"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3" fontId="14" fillId="0" borderId="1" xfId="0" applyNumberFormat="1" applyFont="1" applyBorder="1" applyAlignment="1">
      <alignment horizontal="left" vertical="center"/>
    </xf>
    <xf numFmtId="0" fontId="18" fillId="0" borderId="1" xfId="0" applyFont="1" applyBorder="1" applyAlignment="1">
      <alignment horizontal="left" vertical="center" wrapText="1"/>
    </xf>
    <xf numFmtId="0" fontId="0" fillId="0" borderId="0" xfId="0" applyAlignment="1">
      <alignment horizontal="left"/>
    </xf>
    <xf numFmtId="3" fontId="14" fillId="2" borderId="1" xfId="0" applyNumberFormat="1" applyFont="1" applyFill="1" applyBorder="1" applyAlignment="1">
      <alignment horizontal="left" vertical="center"/>
    </xf>
    <xf numFmtId="0" fontId="27" fillId="0" borderId="0" xfId="0" applyFont="1" applyAlignment="1">
      <alignment vertical="center"/>
    </xf>
    <xf numFmtId="0" fontId="24" fillId="2" borderId="1" xfId="0" applyFont="1" applyFill="1" applyBorder="1" applyAlignment="1">
      <alignment horizontal="left" vertical="top" wrapText="1"/>
    </xf>
    <xf numFmtId="0" fontId="25" fillId="0" borderId="1" xfId="0" applyFont="1" applyBorder="1" applyAlignment="1">
      <alignment horizontal="left" vertical="top"/>
    </xf>
    <xf numFmtId="0" fontId="13" fillId="2" borderId="1" xfId="0" applyFont="1" applyFill="1" applyBorder="1" applyAlignment="1">
      <alignment horizontal="left" vertical="top" wrapText="1"/>
    </xf>
    <xf numFmtId="0" fontId="10" fillId="2" borderId="3" xfId="0" applyFont="1" applyFill="1" applyBorder="1" applyAlignment="1">
      <alignment horizontal="left" vertical="top"/>
    </xf>
    <xf numFmtId="0" fontId="7" fillId="3" borderId="2" xfId="0" applyFont="1" applyFill="1" applyBorder="1" applyAlignment="1">
      <alignment horizontal="left" vertical="center" wrapText="1"/>
    </xf>
    <xf numFmtId="3" fontId="10" fillId="2" borderId="1" xfId="0" applyNumberFormat="1" applyFont="1" applyFill="1" applyBorder="1" applyAlignment="1">
      <alignment horizontal="left" vertical="top"/>
    </xf>
    <xf numFmtId="22" fontId="9" fillId="2" borderId="1" xfId="0" applyNumberFormat="1" applyFont="1" applyFill="1" applyBorder="1" applyAlignment="1">
      <alignment horizontal="left" vertical="top"/>
    </xf>
    <xf numFmtId="0" fontId="26" fillId="0" borderId="1" xfId="0" applyFont="1" applyBorder="1" applyAlignment="1">
      <alignment horizontal="left" vertical="center" wrapText="1"/>
    </xf>
    <xf numFmtId="0" fontId="9" fillId="0" borderId="1" xfId="0" applyFont="1" applyBorder="1" applyAlignment="1">
      <alignment horizontal="left" vertical="center" wrapText="1"/>
    </xf>
    <xf numFmtId="22" fontId="14" fillId="2" borderId="1" xfId="0" applyNumberFormat="1" applyFont="1" applyFill="1" applyBorder="1" applyAlignment="1">
      <alignment horizontal="left" vertical="top"/>
    </xf>
    <xf numFmtId="3" fontId="17" fillId="2" borderId="1" xfId="0" applyNumberFormat="1" applyFont="1" applyFill="1" applyBorder="1" applyAlignment="1">
      <alignment horizontal="left" vertical="top"/>
    </xf>
    <xf numFmtId="3" fontId="14" fillId="2" borderId="1" xfId="0" applyNumberFormat="1" applyFont="1" applyFill="1" applyBorder="1" applyAlignment="1">
      <alignment horizontal="left" vertical="center" wrapText="1"/>
    </xf>
    <xf numFmtId="3" fontId="14" fillId="2" borderId="10" xfId="0" applyNumberFormat="1" applyFont="1" applyFill="1" applyBorder="1" applyAlignment="1">
      <alignment horizontal="left" vertical="top"/>
    </xf>
    <xf numFmtId="3" fontId="14" fillId="0" borderId="1" xfId="0" applyNumberFormat="1" applyFont="1" applyBorder="1" applyAlignment="1">
      <alignment horizontal="left" vertical="center" wrapText="1"/>
    </xf>
    <xf numFmtId="22" fontId="14" fillId="0" borderId="1" xfId="0" applyNumberFormat="1" applyFont="1" applyBorder="1" applyAlignment="1">
      <alignment horizontal="left" vertical="center"/>
    </xf>
    <xf numFmtId="22" fontId="24" fillId="2" borderId="1" xfId="0" applyNumberFormat="1" applyFont="1" applyFill="1" applyBorder="1" applyAlignment="1">
      <alignment horizontal="left" vertical="top"/>
    </xf>
    <xf numFmtId="3" fontId="24" fillId="2" borderId="1" xfId="0" applyNumberFormat="1" applyFont="1" applyFill="1" applyBorder="1" applyAlignment="1">
      <alignment horizontal="left" vertical="top"/>
    </xf>
    <xf numFmtId="22" fontId="9" fillId="0" borderId="11" xfId="0" applyNumberFormat="1" applyFont="1" applyBorder="1" applyAlignment="1">
      <alignment horizontal="left" vertical="top"/>
    </xf>
    <xf numFmtId="0" fontId="9" fillId="0" borderId="11" xfId="0" applyFont="1" applyBorder="1" applyAlignment="1">
      <alignment horizontal="left" vertical="top" wrapText="1"/>
    </xf>
    <xf numFmtId="3" fontId="9" fillId="0" borderId="11" xfId="0" applyNumberFormat="1" applyFont="1" applyBorder="1" applyAlignment="1">
      <alignment horizontal="left" vertical="top"/>
    </xf>
    <xf numFmtId="22" fontId="17" fillId="2" borderId="1" xfId="0" applyNumberFormat="1" applyFont="1" applyFill="1" applyBorder="1" applyAlignment="1">
      <alignment horizontal="left" vertical="top"/>
    </xf>
    <xf numFmtId="22" fontId="14" fillId="0" borderId="1" xfId="0" applyNumberFormat="1" applyFont="1" applyBorder="1" applyAlignment="1">
      <alignment horizontal="left" vertical="top"/>
    </xf>
    <xf numFmtId="22" fontId="14" fillId="0" borderId="1" xfId="0" applyNumberFormat="1" applyFont="1" applyBorder="1" applyAlignment="1">
      <alignment horizontal="left" vertical="top" wrapText="1"/>
    </xf>
    <xf numFmtId="3" fontId="14" fillId="0" borderId="1" xfId="0" applyNumberFormat="1" applyFont="1" applyBorder="1" applyAlignment="1">
      <alignment horizontal="left" vertical="top"/>
    </xf>
    <xf numFmtId="22" fontId="9" fillId="0" borderId="11" xfId="0" applyNumberFormat="1" applyFont="1" applyBorder="1" applyAlignment="1">
      <alignment horizontal="left" vertical="top" wrapText="1"/>
    </xf>
    <xf numFmtId="0" fontId="0" fillId="0" borderId="1" xfId="0" applyBorder="1" applyAlignment="1">
      <alignment horizontal="center"/>
    </xf>
    <xf numFmtId="0" fontId="0" fillId="0" borderId="0" xfId="0" applyAlignment="1">
      <alignment horizontal="center"/>
    </xf>
    <xf numFmtId="0" fontId="9" fillId="0" borderId="0" xfId="0" applyFont="1" applyAlignment="1">
      <alignment horizontal="left" vertical="top" wrapText="1"/>
    </xf>
    <xf numFmtId="14" fontId="14" fillId="2" borderId="1" xfId="0" applyNumberFormat="1" applyFont="1" applyFill="1" applyBorder="1" applyAlignment="1">
      <alignment horizontal="left" vertical="top"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9" fillId="0" borderId="0" xfId="0" applyFont="1" applyAlignment="1">
      <alignment horizontal="left" vertical="center" wrapText="1"/>
    </xf>
    <xf numFmtId="0" fontId="17" fillId="0" borderId="1" xfId="0" applyFont="1" applyBorder="1" applyAlignment="1">
      <alignment horizontal="left" vertical="top" wrapText="1"/>
    </xf>
    <xf numFmtId="22" fontId="14" fillId="2" borderId="1" xfId="0" applyNumberFormat="1" applyFont="1" applyFill="1" applyBorder="1" applyAlignment="1">
      <alignment horizontal="left" vertical="top" wrapText="1"/>
    </xf>
    <xf numFmtId="0" fontId="24" fillId="0" borderId="1" xfId="0" applyFont="1" applyBorder="1" applyAlignment="1">
      <alignment vertical="center" wrapText="1"/>
    </xf>
    <xf numFmtId="14" fontId="14" fillId="0" borderId="1" xfId="0" applyNumberFormat="1" applyFont="1" applyBorder="1" applyAlignment="1">
      <alignment horizontal="left" vertical="top" wrapText="1"/>
    </xf>
    <xf numFmtId="0" fontId="18" fillId="0" borderId="0" xfId="0" applyFont="1" applyAlignment="1">
      <alignment vertical="center" wrapText="1"/>
    </xf>
    <xf numFmtId="0" fontId="18" fillId="0" borderId="1" xfId="0" applyFont="1" applyBorder="1" applyAlignment="1">
      <alignment vertical="center" wrapText="1"/>
    </xf>
    <xf numFmtId="22" fontId="17" fillId="2" borderId="1" xfId="0" applyNumberFormat="1" applyFont="1" applyFill="1" applyBorder="1" applyAlignment="1">
      <alignment horizontal="left" vertical="top" wrapText="1"/>
    </xf>
    <xf numFmtId="0" fontId="18" fillId="0" borderId="0" xfId="0" applyFont="1" applyAlignment="1">
      <alignment vertical="top" wrapText="1"/>
    </xf>
    <xf numFmtId="3" fontId="10" fillId="2" borderId="5" xfId="0" applyNumberFormat="1" applyFont="1" applyFill="1" applyBorder="1" applyAlignment="1">
      <alignment horizontal="left" vertical="top"/>
    </xf>
    <xf numFmtId="14" fontId="14" fillId="2" borderId="2" xfId="0" applyNumberFormat="1" applyFont="1" applyFill="1" applyBorder="1" applyAlignment="1">
      <alignment horizontal="left" vertical="top" wrapText="1"/>
    </xf>
    <xf numFmtId="0" fontId="18" fillId="0" borderId="1" xfId="0" applyFont="1" applyBorder="1" applyAlignment="1">
      <alignment vertical="top" wrapText="1"/>
    </xf>
    <xf numFmtId="0" fontId="32" fillId="0" borderId="1" xfId="0" applyFont="1" applyBorder="1" applyAlignment="1">
      <alignment vertical="center" wrapText="1"/>
    </xf>
    <xf numFmtId="0" fontId="18" fillId="0" borderId="0" xfId="0" applyFont="1"/>
    <xf numFmtId="0" fontId="34" fillId="0" borderId="0" xfId="0" applyFont="1"/>
    <xf numFmtId="2" fontId="14" fillId="2" borderId="14" xfId="0" applyNumberFormat="1" applyFont="1" applyFill="1" applyBorder="1" applyAlignment="1">
      <alignment horizontal="left" vertical="top" wrapText="1"/>
    </xf>
    <xf numFmtId="0" fontId="27" fillId="5" borderId="0" xfId="0" applyFont="1" applyFill="1"/>
    <xf numFmtId="0" fontId="28" fillId="5" borderId="0" xfId="0" applyFont="1" applyFill="1"/>
    <xf numFmtId="0" fontId="7" fillId="3" borderId="18" xfId="0" applyFont="1" applyFill="1" applyBorder="1" applyAlignment="1">
      <alignment horizontal="left" vertical="center" wrapText="1"/>
    </xf>
    <xf numFmtId="22" fontId="14" fillId="7" borderId="1" xfId="0" applyNumberFormat="1" applyFont="1" applyFill="1" applyBorder="1" applyAlignment="1">
      <alignment horizontal="left" vertical="top" wrapText="1"/>
    </xf>
    <xf numFmtId="0" fontId="14" fillId="7" borderId="1" xfId="0" applyFont="1" applyFill="1" applyBorder="1" applyAlignment="1">
      <alignment horizontal="left" vertical="top" wrapText="1"/>
    </xf>
    <xf numFmtId="3" fontId="14" fillId="7" borderId="1" xfId="0" applyNumberFormat="1" applyFont="1" applyFill="1" applyBorder="1" applyAlignment="1">
      <alignment horizontal="left" vertical="top"/>
    </xf>
    <xf numFmtId="14" fontId="14" fillId="7" borderId="1" xfId="0" applyNumberFormat="1" applyFont="1" applyFill="1" applyBorder="1" applyAlignment="1">
      <alignment horizontal="left" vertical="top" wrapText="1"/>
    </xf>
    <xf numFmtId="0" fontId="0" fillId="7" borderId="0" xfId="0" applyFill="1"/>
    <xf numFmtId="0" fontId="18" fillId="0" borderId="1" xfId="0" applyFont="1" applyBorder="1" applyAlignment="1">
      <alignment horizontal="center" vertical="center" wrapText="1"/>
    </xf>
    <xf numFmtId="0" fontId="0" fillId="0" borderId="0" xfId="0"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12" fillId="0" borderId="1" xfId="0" applyFont="1" applyBorder="1" applyAlignment="1">
      <alignment horizontal="center" vertical="center"/>
    </xf>
    <xf numFmtId="0" fontId="1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0" fillId="0" borderId="0" xfId="0" applyAlignment="1">
      <alignment horizontal="center" vertical="center" wrapText="1"/>
    </xf>
    <xf numFmtId="0" fontId="27" fillId="0" borderId="0" xfId="0" applyFont="1" applyAlignment="1">
      <alignment horizontal="center" vertical="center" wrapText="1"/>
    </xf>
    <xf numFmtId="0" fontId="28" fillId="0" borderId="1" xfId="0" applyFont="1" applyBorder="1" applyAlignment="1">
      <alignment horizontal="center" vertical="center"/>
    </xf>
    <xf numFmtId="0" fontId="43" fillId="8" borderId="1" xfId="0" applyFont="1" applyFill="1" applyBorder="1" applyAlignment="1">
      <alignment horizontal="center" vertical="center" wrapText="1"/>
    </xf>
    <xf numFmtId="0" fontId="44" fillId="0" borderId="1" xfId="0" applyFont="1" applyBorder="1" applyAlignment="1">
      <alignment horizontal="center" vertical="center" wrapText="1"/>
    </xf>
    <xf numFmtId="3" fontId="27"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22" fontId="9"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22" fontId="14" fillId="2" borderId="1" xfId="0" applyNumberFormat="1" applyFont="1" applyFill="1" applyBorder="1" applyAlignment="1">
      <alignment horizontal="center" vertical="center" wrapText="1"/>
    </xf>
    <xf numFmtId="0" fontId="38" fillId="0" borderId="1" xfId="0" applyFont="1" applyBorder="1" applyAlignment="1">
      <alignment horizontal="center" vertical="center"/>
    </xf>
    <xf numFmtId="0" fontId="14" fillId="2" borderId="1" xfId="0" applyFont="1" applyFill="1" applyBorder="1" applyAlignment="1">
      <alignment horizontal="center" vertical="center" wrapText="1"/>
    </xf>
    <xf numFmtId="14" fontId="27" fillId="0" borderId="0" xfId="0" applyNumberFormat="1" applyFont="1" applyAlignment="1">
      <alignment horizontal="center" vertical="center"/>
    </xf>
    <xf numFmtId="0" fontId="40" fillId="0" borderId="1" xfId="0" applyFont="1" applyBorder="1" applyAlignment="1">
      <alignment horizontal="center" vertical="center"/>
    </xf>
    <xf numFmtId="0" fontId="19" fillId="0" borderId="0" xfId="0" applyFont="1" applyAlignment="1">
      <alignment horizontal="center" vertical="center" wrapText="1"/>
    </xf>
    <xf numFmtId="0" fontId="36" fillId="0" borderId="0" xfId="0" applyFont="1" applyAlignment="1">
      <alignment horizontal="center" vertical="center"/>
    </xf>
    <xf numFmtId="0" fontId="37" fillId="0" borderId="1" xfId="0" applyFont="1" applyBorder="1" applyAlignment="1">
      <alignment horizontal="center" vertical="center"/>
    </xf>
    <xf numFmtId="22" fontId="39" fillId="2" borderId="1" xfId="0" applyNumberFormat="1" applyFont="1" applyFill="1" applyBorder="1" applyAlignment="1">
      <alignment horizontal="center" vertical="center" wrapText="1"/>
    </xf>
    <xf numFmtId="0" fontId="39" fillId="2"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xf>
    <xf numFmtId="0" fontId="14" fillId="0" borderId="1" xfId="0" applyFont="1" applyBorder="1" applyAlignment="1">
      <alignment horizontal="center" vertical="center" wrapText="1"/>
    </xf>
    <xf numFmtId="0" fontId="12" fillId="5" borderId="1" xfId="0" applyFont="1" applyFill="1" applyBorder="1" applyAlignment="1">
      <alignment horizontal="center" vertical="center"/>
    </xf>
    <xf numFmtId="0" fontId="18" fillId="0" borderId="0" xfId="0" applyFont="1" applyAlignment="1">
      <alignment horizontal="center" vertical="center" wrapText="1"/>
    </xf>
    <xf numFmtId="3" fontId="27" fillId="0" borderId="0" xfId="0" applyNumberFormat="1" applyFont="1" applyAlignment="1">
      <alignment horizontal="center" vertical="center" wrapText="1"/>
    </xf>
    <xf numFmtId="0" fontId="37" fillId="0" borderId="0" xfId="0" applyFont="1" applyAlignment="1">
      <alignment horizontal="center" vertical="center"/>
    </xf>
    <xf numFmtId="0" fontId="40" fillId="0" borderId="4" xfId="0" applyFont="1" applyBorder="1" applyAlignment="1">
      <alignment horizontal="center" vertical="center"/>
    </xf>
    <xf numFmtId="0" fontId="27" fillId="0" borderId="4" xfId="0" applyFont="1" applyBorder="1" applyAlignment="1">
      <alignment horizontal="center" vertical="center"/>
    </xf>
    <xf numFmtId="0" fontId="0" fillId="0" borderId="4" xfId="0" applyBorder="1" applyAlignment="1">
      <alignment horizontal="center" vertical="center"/>
    </xf>
    <xf numFmtId="0" fontId="37" fillId="0" borderId="1" xfId="0" applyFont="1" applyBorder="1" applyAlignment="1">
      <alignment horizontal="center" vertical="center" wrapText="1"/>
    </xf>
    <xf numFmtId="0" fontId="37" fillId="0" borderId="0" xfId="0" applyFont="1" applyAlignment="1">
      <alignment horizontal="center" vertical="center" wrapText="1"/>
    </xf>
    <xf numFmtId="0" fontId="46" fillId="0" borderId="1" xfId="0" applyFont="1" applyBorder="1" applyAlignment="1">
      <alignment horizontal="center" vertical="center" wrapText="1"/>
    </xf>
    <xf numFmtId="0" fontId="27" fillId="0" borderId="10" xfId="0" applyFont="1" applyBorder="1" applyAlignment="1">
      <alignment horizontal="center" vertical="center"/>
    </xf>
    <xf numFmtId="0" fontId="27"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37" fillId="0" borderId="10" xfId="0" applyFont="1" applyBorder="1" applyAlignment="1">
      <alignment horizontal="center" vertical="center" wrapText="1"/>
    </xf>
    <xf numFmtId="0" fontId="28" fillId="0" borderId="10" xfId="0" applyFont="1" applyBorder="1" applyAlignment="1">
      <alignment horizontal="center" vertical="center"/>
    </xf>
    <xf numFmtId="0" fontId="27" fillId="9" borderId="1" xfId="0" applyFont="1" applyFill="1" applyBorder="1" applyAlignment="1">
      <alignment horizontal="center" vertical="center"/>
    </xf>
    <xf numFmtId="0" fontId="18" fillId="9" borderId="1" xfId="0" applyFont="1" applyFill="1" applyBorder="1" applyAlignment="1">
      <alignment horizontal="center" vertical="center" wrapText="1"/>
    </xf>
    <xf numFmtId="0" fontId="44" fillId="9" borderId="1" xfId="0" applyFont="1" applyFill="1" applyBorder="1" applyAlignment="1">
      <alignment horizontal="center" vertical="center" wrapText="1"/>
    </xf>
    <xf numFmtId="3" fontId="44" fillId="9" borderId="1" xfId="0" applyNumberFormat="1" applyFont="1" applyFill="1" applyBorder="1" applyAlignment="1">
      <alignment horizontal="center" vertical="center" wrapText="1"/>
    </xf>
    <xf numFmtId="0" fontId="27" fillId="9" borderId="1" xfId="0" applyFont="1" applyFill="1" applyBorder="1" applyAlignment="1">
      <alignment horizontal="center" vertical="center" wrapText="1"/>
    </xf>
    <xf numFmtId="22" fontId="14" fillId="9" borderId="1"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3" fontId="27" fillId="9" borderId="1" xfId="0" applyNumberFormat="1" applyFont="1" applyFill="1" applyBorder="1" applyAlignment="1">
      <alignment horizontal="center" vertical="center" wrapText="1"/>
    </xf>
    <xf numFmtId="0" fontId="42" fillId="9" borderId="1" xfId="0" applyFont="1" applyFill="1" applyBorder="1" applyAlignment="1">
      <alignment horizontal="center" vertical="center"/>
    </xf>
    <xf numFmtId="0" fontId="12" fillId="0" borderId="0" xfId="0" applyFont="1"/>
    <xf numFmtId="0" fontId="47" fillId="10" borderId="21" xfId="0" applyFont="1" applyFill="1" applyBorder="1" applyAlignment="1">
      <alignment vertical="center" wrapText="1"/>
    </xf>
    <xf numFmtId="0" fontId="48" fillId="10" borderId="22" xfId="0" applyFont="1" applyFill="1" applyBorder="1" applyAlignment="1">
      <alignment horizontal="left" vertical="center" wrapText="1" indent="1"/>
    </xf>
    <xf numFmtId="0" fontId="47" fillId="10" borderId="23" xfId="0" applyFont="1" applyFill="1" applyBorder="1" applyAlignment="1">
      <alignment vertical="center" wrapText="1"/>
    </xf>
    <xf numFmtId="0" fontId="48" fillId="10" borderId="24" xfId="0" applyFont="1" applyFill="1" applyBorder="1" applyAlignment="1">
      <alignment horizontal="left" vertical="center" wrapText="1" indent="1"/>
    </xf>
    <xf numFmtId="0" fontId="49" fillId="10" borderId="28" xfId="0" applyFont="1" applyFill="1" applyBorder="1" applyAlignment="1">
      <alignment horizontal="left" vertical="center" wrapText="1" indent="2"/>
    </xf>
    <xf numFmtId="0" fontId="49" fillId="10" borderId="27" xfId="0" applyFont="1" applyFill="1" applyBorder="1" applyAlignment="1">
      <alignment horizontal="left" vertical="center" wrapText="1" indent="2"/>
    </xf>
    <xf numFmtId="0" fontId="47" fillId="10" borderId="25" xfId="0" applyFont="1" applyFill="1" applyBorder="1" applyAlignment="1">
      <alignment vertical="center" wrapText="1"/>
    </xf>
    <xf numFmtId="0" fontId="48" fillId="10" borderId="27" xfId="0" applyFont="1" applyFill="1" applyBorder="1" applyAlignment="1">
      <alignment horizontal="left" vertical="center" wrapText="1" indent="1"/>
    </xf>
    <xf numFmtId="0" fontId="48" fillId="10" borderId="23" xfId="0" applyFont="1" applyFill="1" applyBorder="1" applyAlignment="1">
      <alignment vertical="center" wrapText="1"/>
    </xf>
    <xf numFmtId="0" fontId="9" fillId="11" borderId="29" xfId="0" applyFont="1" applyFill="1" applyBorder="1" applyAlignment="1">
      <alignment vertical="top" wrapText="1"/>
    </xf>
    <xf numFmtId="0" fontId="9" fillId="11" borderId="30" xfId="0" applyFont="1" applyFill="1" applyBorder="1" applyAlignment="1">
      <alignment vertical="top" wrapText="1"/>
    </xf>
    <xf numFmtId="0" fontId="47" fillId="10" borderId="31" xfId="0" applyFont="1" applyFill="1" applyBorder="1" applyAlignment="1">
      <alignment vertical="center" wrapText="1"/>
    </xf>
    <xf numFmtId="0" fontId="47" fillId="10" borderId="26" xfId="0" applyFont="1" applyFill="1" applyBorder="1" applyAlignment="1">
      <alignment vertical="center" wrapText="1"/>
    </xf>
    <xf numFmtId="0" fontId="47" fillId="10" borderId="25" xfId="0" applyFont="1" applyFill="1" applyBorder="1" applyAlignment="1">
      <alignment vertical="center" wrapText="1"/>
    </xf>
    <xf numFmtId="0" fontId="2" fillId="5" borderId="1" xfId="0" applyFont="1" applyFill="1" applyBorder="1" applyAlignment="1">
      <alignment horizontal="center" vertical="center"/>
    </xf>
    <xf numFmtId="0" fontId="2" fillId="5" borderId="20" xfId="0" applyFont="1" applyFill="1" applyBorder="1" applyAlignment="1">
      <alignment horizontal="center" vertical="center"/>
    </xf>
    <xf numFmtId="0" fontId="2" fillId="2" borderId="0" xfId="0" applyFont="1" applyFill="1" applyAlignment="1">
      <alignment horizontal="left" vertical="center"/>
    </xf>
    <xf numFmtId="0" fontId="4" fillId="2" borderId="0" xfId="0" applyFont="1" applyFill="1" applyAlignment="1">
      <alignment horizontal="left" vertical="center"/>
    </xf>
    <xf numFmtId="0" fontId="0" fillId="0" borderId="1" xfId="0" applyBorder="1" applyAlignment="1">
      <alignment horizontal="center" vertical="center" wrapText="1"/>
    </xf>
    <xf numFmtId="0" fontId="10" fillId="2" borderId="1" xfId="0" applyFont="1" applyFill="1" applyBorder="1" applyAlignment="1">
      <alignment horizontal="center" vertical="top" wrapText="1"/>
    </xf>
    <xf numFmtId="0" fontId="6" fillId="2" borderId="3" xfId="0" applyFont="1" applyFill="1" applyBorder="1" applyAlignment="1">
      <alignment horizontal="left" vertical="top" wrapText="1"/>
    </xf>
    <xf numFmtId="0" fontId="9" fillId="2" borderId="0" xfId="0" applyFont="1" applyFill="1" applyAlignment="1">
      <alignment horizontal="left" vertical="top" wrapText="1"/>
    </xf>
    <xf numFmtId="0" fontId="10" fillId="2" borderId="1" xfId="0" applyFont="1" applyFill="1" applyBorder="1" applyAlignment="1">
      <alignment horizontal="left" vertical="top" wrapText="1"/>
    </xf>
    <xf numFmtId="0" fontId="0" fillId="0" borderId="0" xfId="0" applyAlignment="1">
      <alignment horizontal="left" wrapText="1"/>
    </xf>
    <xf numFmtId="0" fontId="28" fillId="0" borderId="0" xfId="0" applyFont="1" applyAlignment="1">
      <alignment horizontal="center" vertical="center" wrapText="1"/>
    </xf>
  </cellXfs>
  <cellStyles count="2">
    <cellStyle name="Normal" xfId="0" builtinId="0"/>
    <cellStyle name="Normal 2" xfId="1" xr:uid="{00000000-0005-0000-0000-000002000000}"/>
  </cellStyles>
  <dxfs count="0"/>
  <tableStyles count="1" defaultTableStyle="TableStyleMedium2" defaultPivotStyle="PivotStyleLight16">
    <tableStyle name="Invisible" pivot="0" table="0" count="0" xr9:uid="{1D68C42B-1020-4524-B922-070F6CFA1F7B}"/>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remier.vic.gov.au/statement-acting-premier-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3"/>
  <sheetViews>
    <sheetView tabSelected="1" zoomScale="85" zoomScaleNormal="85" workbookViewId="0">
      <selection activeCell="A3" sqref="A3"/>
    </sheetView>
  </sheetViews>
  <sheetFormatPr defaultColWidth="9.140625" defaultRowHeight="14.25"/>
  <cols>
    <col min="1" max="1" width="17.85546875" style="30" customWidth="1"/>
    <col min="2" max="2" width="142" style="30" customWidth="1"/>
    <col min="3" max="3" width="13" style="30" customWidth="1"/>
    <col min="4" max="9" width="15.5703125" style="30" customWidth="1"/>
    <col min="10" max="16384" width="9.140625" style="30"/>
  </cols>
  <sheetData>
    <row r="1" spans="1:2" ht="23.25">
      <c r="A1" s="29" t="s">
        <v>0</v>
      </c>
    </row>
    <row r="2" spans="1:2" ht="23.25">
      <c r="A2" s="29" t="s">
        <v>16</v>
      </c>
    </row>
    <row r="3" spans="1:2" ht="15" thickBot="1"/>
    <row r="4" spans="1:2" ht="39" thickBot="1">
      <c r="A4" s="257" t="s">
        <v>998</v>
      </c>
      <c r="B4" s="258" t="s">
        <v>999</v>
      </c>
    </row>
    <row r="5" spans="1:2" ht="15" thickBot="1">
      <c r="A5" s="266"/>
      <c r="B5" s="267"/>
    </row>
    <row r="6" spans="1:2" ht="15" thickBot="1">
      <c r="A6" s="259" t="s">
        <v>1000</v>
      </c>
      <c r="B6" s="260" t="s">
        <v>1001</v>
      </c>
    </row>
    <row r="7" spans="1:2" ht="15" thickBot="1">
      <c r="A7" s="259" t="s">
        <v>1002</v>
      </c>
      <c r="B7" s="260" t="s">
        <v>1003</v>
      </c>
    </row>
    <row r="8" spans="1:2">
      <c r="A8" s="268" t="s">
        <v>1004</v>
      </c>
      <c r="B8" s="261" t="s">
        <v>1005</v>
      </c>
    </row>
    <row r="9" spans="1:2" ht="25.5">
      <c r="A9" s="269"/>
      <c r="B9" s="261" t="s">
        <v>1006</v>
      </c>
    </row>
    <row r="10" spans="1:2" ht="15" thickBot="1">
      <c r="A10" s="270"/>
      <c r="B10" s="262" t="s">
        <v>1007</v>
      </c>
    </row>
    <row r="11" spans="1:2" ht="15" thickBot="1">
      <c r="A11" s="266"/>
      <c r="B11" s="267"/>
    </row>
    <row r="12" spans="1:2" ht="15" thickBot="1">
      <c r="A12" s="259" t="s">
        <v>1008</v>
      </c>
      <c r="B12" s="260" t="s">
        <v>1009</v>
      </c>
    </row>
    <row r="13" spans="1:2" ht="15" thickBot="1">
      <c r="A13" s="259" t="s">
        <v>1010</v>
      </c>
      <c r="B13" s="260" t="s">
        <v>1011</v>
      </c>
    </row>
    <row r="14" spans="1:2" ht="26.25" thickBot="1">
      <c r="A14" s="263" t="s">
        <v>1012</v>
      </c>
      <c r="B14" s="264" t="s">
        <v>1013</v>
      </c>
    </row>
    <row r="15" spans="1:2" ht="15" thickBot="1">
      <c r="A15" s="263" t="s">
        <v>1014</v>
      </c>
      <c r="B15" s="264" t="s">
        <v>1015</v>
      </c>
    </row>
    <row r="16" spans="1:2" ht="15" thickBot="1">
      <c r="A16" s="266"/>
      <c r="B16" s="267"/>
    </row>
    <row r="17" spans="1:6" ht="15" thickBot="1">
      <c r="A17" s="259" t="s">
        <v>1016</v>
      </c>
      <c r="B17" s="260" t="s">
        <v>1017</v>
      </c>
    </row>
    <row r="18" spans="1:6" ht="15" thickBot="1">
      <c r="A18" s="259" t="s">
        <v>1018</v>
      </c>
      <c r="B18" s="260" t="s">
        <v>1019</v>
      </c>
    </row>
    <row r="19" spans="1:6" ht="15" thickBot="1">
      <c r="A19" s="265" t="s">
        <v>1020</v>
      </c>
      <c r="B19" s="260" t="s">
        <v>1021</v>
      </c>
    </row>
    <row r="22" spans="1:6">
      <c r="D22" s="31"/>
      <c r="E22" s="31"/>
    </row>
    <row r="23" spans="1:6">
      <c r="F23" s="32"/>
    </row>
  </sheetData>
  <mergeCells count="4">
    <mergeCell ref="A5:B5"/>
    <mergeCell ref="A8:A10"/>
    <mergeCell ref="A11:B11"/>
    <mergeCell ref="A16:B16"/>
  </mergeCells>
  <pageMargins left="0.7" right="0.7" top="0.75" bottom="0.75" header="0.3" footer="0.3"/>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J47"/>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22.140625" style="24" customWidth="1"/>
    <col min="2" max="2" width="17.5703125" style="7" bestFit="1" customWidth="1"/>
    <col min="3" max="3" width="13" style="278" customWidth="1"/>
    <col min="4" max="4" width="98"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126</v>
      </c>
      <c r="B2" s="274"/>
      <c r="C2" s="274"/>
      <c r="D2" s="274"/>
      <c r="E2" s="274"/>
      <c r="F2" s="274"/>
      <c r="G2" s="274"/>
      <c r="H2" s="274"/>
      <c r="I2" s="274"/>
      <c r="J2" s="274"/>
    </row>
    <row r="3" spans="1:10" ht="45">
      <c r="A3" s="35" t="s">
        <v>2</v>
      </c>
      <c r="B3" s="4" t="s">
        <v>3</v>
      </c>
      <c r="C3" s="4" t="s">
        <v>4</v>
      </c>
      <c r="D3" s="5" t="s">
        <v>5</v>
      </c>
      <c r="E3" s="4" t="s">
        <v>6</v>
      </c>
      <c r="F3" s="4" t="s">
        <v>7</v>
      </c>
      <c r="G3" s="4" t="s">
        <v>8</v>
      </c>
      <c r="H3" s="4" t="s">
        <v>9</v>
      </c>
      <c r="I3" s="6" t="s">
        <v>10</v>
      </c>
      <c r="J3" s="4" t="s">
        <v>11</v>
      </c>
    </row>
    <row r="4" spans="1:10" ht="15">
      <c r="A4" s="49" t="s">
        <v>12</v>
      </c>
      <c r="B4" s="9"/>
      <c r="C4" s="276">
        <f>COUNTA(C6:C1048576)</f>
        <v>21</v>
      </c>
      <c r="D4" s="9"/>
      <c r="E4" s="11">
        <f>SUM(E5:E1048576)</f>
        <v>232.52083333333576</v>
      </c>
      <c r="F4" s="11">
        <f>SUM(F5:F1048576)</f>
        <v>26</v>
      </c>
      <c r="G4" s="11">
        <f>SUM(G5:G1048576)</f>
        <v>0</v>
      </c>
      <c r="H4" s="11">
        <f>SUM(H5:H1048576)</f>
        <v>0</v>
      </c>
      <c r="I4" s="12" t="s">
        <v>13</v>
      </c>
      <c r="J4" s="10" t="s">
        <v>13</v>
      </c>
    </row>
    <row r="5" spans="1:10" s="3" customFormat="1" ht="8.25">
      <c r="A5" s="36"/>
      <c r="B5" s="14"/>
      <c r="C5" s="277"/>
      <c r="D5" s="15"/>
      <c r="E5" s="16"/>
      <c r="F5" s="16"/>
      <c r="G5" s="16"/>
      <c r="H5" s="16"/>
      <c r="I5" s="14"/>
      <c r="J5" s="14"/>
    </row>
    <row r="6" spans="1:10" ht="171">
      <c r="A6" s="17">
        <v>42556.791666666664</v>
      </c>
      <c r="B6" s="17">
        <v>42562.791666666664</v>
      </c>
      <c r="C6" s="18" t="s">
        <v>106</v>
      </c>
      <c r="D6" s="18" t="s">
        <v>140</v>
      </c>
      <c r="E6" s="19">
        <v>7</v>
      </c>
      <c r="F6" s="20">
        <v>7</v>
      </c>
      <c r="G6" s="19"/>
      <c r="H6" s="20"/>
      <c r="I6" s="21" t="s">
        <v>124</v>
      </c>
      <c r="J6" s="22"/>
    </row>
    <row r="7" spans="1:10" ht="213.75">
      <c r="A7" s="17">
        <v>42563.458333333336</v>
      </c>
      <c r="B7" s="17">
        <v>42565.291666666664</v>
      </c>
      <c r="C7" s="18" t="s">
        <v>106</v>
      </c>
      <c r="D7" s="18" t="s">
        <v>141</v>
      </c>
      <c r="E7" s="19">
        <v>3</v>
      </c>
      <c r="F7" s="20">
        <v>3</v>
      </c>
      <c r="G7" s="19"/>
      <c r="H7" s="20"/>
      <c r="I7" s="21" t="s">
        <v>108</v>
      </c>
      <c r="J7" s="22"/>
    </row>
    <row r="8" spans="1:10" ht="114">
      <c r="A8" s="17">
        <v>42573.583333333336</v>
      </c>
      <c r="B8" s="17">
        <v>42573.791666666664</v>
      </c>
      <c r="C8" s="18" t="s">
        <v>106</v>
      </c>
      <c r="D8" s="18" t="s">
        <v>142</v>
      </c>
      <c r="E8" s="19">
        <v>1</v>
      </c>
      <c r="F8" s="20">
        <v>1</v>
      </c>
      <c r="G8" s="19"/>
      <c r="H8" s="20"/>
      <c r="I8" s="21" t="s">
        <v>103</v>
      </c>
      <c r="J8" s="22"/>
    </row>
    <row r="9" spans="1:10" ht="384.75">
      <c r="A9" s="17">
        <v>42576.375</v>
      </c>
      <c r="B9" s="17">
        <v>42578.291666666664</v>
      </c>
      <c r="C9" s="18" t="s">
        <v>106</v>
      </c>
      <c r="D9" s="18" t="s">
        <v>143</v>
      </c>
      <c r="E9" s="19">
        <v>3</v>
      </c>
      <c r="F9" s="20">
        <v>3</v>
      </c>
      <c r="G9" s="19"/>
      <c r="H9" s="20"/>
      <c r="I9" s="21" t="s">
        <v>144</v>
      </c>
      <c r="J9" s="22"/>
    </row>
    <row r="10" spans="1:10" ht="270.75">
      <c r="A10" s="17">
        <v>42582.291666666664</v>
      </c>
      <c r="B10" s="17">
        <v>42589.708333333336</v>
      </c>
      <c r="C10" s="18" t="s">
        <v>106</v>
      </c>
      <c r="D10" s="18" t="s">
        <v>146</v>
      </c>
      <c r="E10" s="19">
        <v>8</v>
      </c>
      <c r="F10" s="20">
        <v>8</v>
      </c>
      <c r="G10" s="19"/>
      <c r="H10" s="20"/>
      <c r="I10" s="21" t="s">
        <v>145</v>
      </c>
      <c r="J10" s="22"/>
    </row>
    <row r="11" spans="1:10" ht="114">
      <c r="A11" s="17">
        <v>42595.25</v>
      </c>
      <c r="B11" s="17">
        <v>42597.375</v>
      </c>
      <c r="C11" s="18" t="s">
        <v>26</v>
      </c>
      <c r="D11" s="18" t="s">
        <v>149</v>
      </c>
      <c r="E11" s="19">
        <v>3</v>
      </c>
      <c r="F11" s="20">
        <v>3</v>
      </c>
      <c r="G11" s="19"/>
      <c r="H11" s="20"/>
      <c r="I11" s="21" t="s">
        <v>150</v>
      </c>
      <c r="J11" s="22" t="s">
        <v>251</v>
      </c>
    </row>
    <row r="12" spans="1:10" ht="409.5">
      <c r="A12" s="17">
        <v>42621.291666666664</v>
      </c>
      <c r="B12" s="17">
        <v>42733.791666666664</v>
      </c>
      <c r="C12" s="18" t="s">
        <v>154</v>
      </c>
      <c r="D12" s="18" t="s">
        <v>157</v>
      </c>
      <c r="E12" s="19">
        <f>B12-A12</f>
        <v>112.5</v>
      </c>
      <c r="F12" s="20"/>
      <c r="G12" s="19"/>
      <c r="H12" s="20"/>
      <c r="I12" s="21" t="s">
        <v>147</v>
      </c>
      <c r="J12" s="22"/>
    </row>
    <row r="13" spans="1:10" ht="228">
      <c r="A13" s="17">
        <v>42673.291666666664</v>
      </c>
      <c r="B13" s="17">
        <v>42674.291666666664</v>
      </c>
      <c r="C13" s="18" t="s">
        <v>106</v>
      </c>
      <c r="D13" s="18" t="s">
        <v>152</v>
      </c>
      <c r="E13" s="19">
        <v>1</v>
      </c>
      <c r="F13" s="20">
        <v>1</v>
      </c>
      <c r="G13" s="19"/>
      <c r="H13" s="20"/>
      <c r="I13" s="21" t="s">
        <v>148</v>
      </c>
      <c r="J13" s="22"/>
    </row>
    <row r="14" spans="1:10" ht="213.75">
      <c r="A14" s="17">
        <v>42685.833333333336</v>
      </c>
      <c r="B14" s="17">
        <v>42733.791666666664</v>
      </c>
      <c r="C14" s="18" t="s">
        <v>106</v>
      </c>
      <c r="D14" s="18" t="s">
        <v>153</v>
      </c>
      <c r="E14" s="19">
        <f>B14-A14</f>
        <v>47.958333333328483</v>
      </c>
      <c r="F14" s="20"/>
      <c r="G14" s="19"/>
      <c r="H14" s="20"/>
      <c r="I14" s="21" t="s">
        <v>151</v>
      </c>
      <c r="J14" s="22"/>
    </row>
    <row r="15" spans="1:10" ht="128.25">
      <c r="A15" s="17">
        <v>42695.75</v>
      </c>
      <c r="B15" s="17">
        <v>42697.291666666664</v>
      </c>
      <c r="C15" s="18" t="s">
        <v>106</v>
      </c>
      <c r="D15" s="18" t="s">
        <v>155</v>
      </c>
      <c r="E15" s="19">
        <f>B15-A15</f>
        <v>1.5416666666642413</v>
      </c>
      <c r="F15" s="20"/>
      <c r="G15" s="19"/>
      <c r="H15" s="20"/>
      <c r="I15" s="21" t="s">
        <v>108</v>
      </c>
      <c r="J15" s="22"/>
    </row>
    <row r="16" spans="1:10" ht="256.5">
      <c r="A16" s="17">
        <v>42732.291666666664</v>
      </c>
      <c r="B16" s="17">
        <v>42735.791666666664</v>
      </c>
      <c r="C16" s="18" t="s">
        <v>106</v>
      </c>
      <c r="D16" s="18" t="s">
        <v>156</v>
      </c>
      <c r="E16" s="19">
        <f t="shared" ref="E16:E24" si="0">B16-A16</f>
        <v>3.5</v>
      </c>
      <c r="F16" s="20"/>
      <c r="G16" s="19"/>
      <c r="H16" s="20"/>
      <c r="I16" s="21" t="s">
        <v>172</v>
      </c>
      <c r="J16" s="22"/>
    </row>
    <row r="17" spans="1:10" ht="242.25">
      <c r="A17" s="17">
        <v>42814.5</v>
      </c>
      <c r="B17" s="17">
        <v>42816.708333333336</v>
      </c>
      <c r="C17" s="18" t="s">
        <v>106</v>
      </c>
      <c r="D17" s="18" t="s">
        <v>163</v>
      </c>
      <c r="E17" s="19">
        <f t="shared" si="0"/>
        <v>2.2083333333357587</v>
      </c>
      <c r="F17" s="20"/>
      <c r="G17" s="19"/>
      <c r="H17" s="20"/>
      <c r="I17" s="21" t="s">
        <v>158</v>
      </c>
      <c r="J17" s="22" t="s">
        <v>215</v>
      </c>
    </row>
    <row r="18" spans="1:10" ht="114">
      <c r="A18" s="17">
        <v>42821.291666666664</v>
      </c>
      <c r="B18" s="17">
        <v>42823.791666666664</v>
      </c>
      <c r="C18" s="18" t="s">
        <v>106</v>
      </c>
      <c r="D18" s="18" t="s">
        <v>164</v>
      </c>
      <c r="E18" s="19">
        <f t="shared" si="0"/>
        <v>2.5</v>
      </c>
      <c r="F18" s="20"/>
      <c r="G18" s="19"/>
      <c r="H18" s="20"/>
      <c r="I18" s="21" t="s">
        <v>159</v>
      </c>
      <c r="J18" s="22" t="s">
        <v>216</v>
      </c>
    </row>
    <row r="19" spans="1:10" ht="28.5">
      <c r="A19" s="17">
        <v>42824.333333333336</v>
      </c>
      <c r="B19" s="17">
        <v>42845.5</v>
      </c>
      <c r="C19" s="18" t="s">
        <v>184</v>
      </c>
      <c r="D19" s="18" t="s">
        <v>165</v>
      </c>
      <c r="E19" s="19">
        <f t="shared" si="0"/>
        <v>21.166666666664241</v>
      </c>
      <c r="F19" s="20"/>
      <c r="G19" s="19"/>
      <c r="H19" s="20"/>
      <c r="I19" s="21" t="s">
        <v>160</v>
      </c>
      <c r="J19" s="22" t="s">
        <v>217</v>
      </c>
    </row>
    <row r="20" spans="1:10" ht="171">
      <c r="A20" s="17">
        <v>42832.708333333336</v>
      </c>
      <c r="B20" s="17">
        <v>42836.375</v>
      </c>
      <c r="C20" s="18" t="s">
        <v>106</v>
      </c>
      <c r="D20" s="18" t="s">
        <v>166</v>
      </c>
      <c r="E20" s="19">
        <f t="shared" si="0"/>
        <v>3.6666666666642413</v>
      </c>
      <c r="F20" s="20"/>
      <c r="G20" s="19"/>
      <c r="H20" s="20"/>
      <c r="I20" s="21" t="s">
        <v>161</v>
      </c>
      <c r="J20" s="22" t="s">
        <v>218</v>
      </c>
    </row>
    <row r="21" spans="1:10" ht="99.75">
      <c r="A21" s="17">
        <v>42845.666666666664</v>
      </c>
      <c r="B21" s="17">
        <v>42846.75</v>
      </c>
      <c r="C21" s="18" t="s">
        <v>169</v>
      </c>
      <c r="D21" s="40" t="s">
        <v>168</v>
      </c>
      <c r="E21" s="19">
        <f t="shared" si="0"/>
        <v>1.0833333333357587</v>
      </c>
      <c r="F21" s="20"/>
      <c r="G21" s="19"/>
      <c r="H21" s="20"/>
      <c r="I21" s="21" t="s">
        <v>162</v>
      </c>
      <c r="J21" s="22" t="s">
        <v>219</v>
      </c>
    </row>
    <row r="22" spans="1:10" ht="142.5">
      <c r="A22" s="17">
        <v>42849.6875</v>
      </c>
      <c r="B22" s="17">
        <v>42852.708333333336</v>
      </c>
      <c r="C22" s="18" t="s">
        <v>106</v>
      </c>
      <c r="D22" s="40" t="s">
        <v>180</v>
      </c>
      <c r="E22" s="19">
        <f t="shared" si="0"/>
        <v>3.0208333333357587</v>
      </c>
      <c r="F22" s="20"/>
      <c r="G22" s="19"/>
      <c r="H22" s="20"/>
      <c r="I22" s="68" t="s">
        <v>62</v>
      </c>
      <c r="J22" s="22" t="s">
        <v>253</v>
      </c>
    </row>
    <row r="23" spans="1:10" ht="71.25">
      <c r="A23" s="17">
        <v>42849.666666666664</v>
      </c>
      <c r="B23" s="17">
        <v>42852.708333333336</v>
      </c>
      <c r="C23" s="18" t="s">
        <v>106</v>
      </c>
      <c r="D23" s="40" t="s">
        <v>182</v>
      </c>
      <c r="E23" s="19">
        <f t="shared" si="0"/>
        <v>3.0416666666715173</v>
      </c>
      <c r="F23" s="20"/>
      <c r="G23" s="19"/>
      <c r="H23" s="20"/>
      <c r="I23" s="68" t="s">
        <v>84</v>
      </c>
      <c r="J23" s="22" t="s">
        <v>219</v>
      </c>
    </row>
    <row r="24" spans="1:10" ht="42.75">
      <c r="A24" s="17">
        <v>42849.666666666664</v>
      </c>
      <c r="B24" s="17">
        <v>42852.708333333336</v>
      </c>
      <c r="C24" s="18" t="s">
        <v>169</v>
      </c>
      <c r="D24" s="40" t="s">
        <v>181</v>
      </c>
      <c r="E24" s="19">
        <f t="shared" si="0"/>
        <v>3.0416666666715173</v>
      </c>
      <c r="F24" s="20"/>
      <c r="G24" s="19"/>
      <c r="H24" s="20"/>
      <c r="I24" s="21" t="s">
        <v>103</v>
      </c>
      <c r="J24" s="22"/>
    </row>
    <row r="25" spans="1:10" s="60" customFormat="1" ht="185.25">
      <c r="A25" s="53">
        <v>42870.666666666664</v>
      </c>
      <c r="B25" s="53" t="s">
        <v>220</v>
      </c>
      <c r="C25" s="54" t="s">
        <v>169</v>
      </c>
      <c r="D25" s="55" t="s">
        <v>183</v>
      </c>
      <c r="E25" s="56"/>
      <c r="F25" s="57"/>
      <c r="G25" s="56"/>
      <c r="H25" s="57"/>
      <c r="I25" s="58" t="s">
        <v>167</v>
      </c>
      <c r="J25" s="59"/>
    </row>
    <row r="26" spans="1:10" ht="156.75">
      <c r="A26" s="17">
        <v>42883.5</v>
      </c>
      <c r="B26" s="17">
        <v>42884.791666666664</v>
      </c>
      <c r="C26" s="18" t="s">
        <v>106</v>
      </c>
      <c r="D26" s="40" t="s">
        <v>170</v>
      </c>
      <c r="E26" s="19">
        <f>B26-A26</f>
        <v>1.2916666666642413</v>
      </c>
      <c r="F26" s="20"/>
      <c r="G26" s="19"/>
      <c r="H26" s="20"/>
      <c r="I26" s="21" t="s">
        <v>171</v>
      </c>
      <c r="J26" s="22" t="s">
        <v>210</v>
      </c>
    </row>
    <row r="27" spans="1:10">
      <c r="A27" s="37"/>
      <c r="B27" s="37"/>
      <c r="C27" s="42"/>
      <c r="D27" s="42"/>
      <c r="E27" s="47"/>
      <c r="F27" s="48"/>
      <c r="G27" s="45"/>
      <c r="H27" s="46"/>
      <c r="I27" s="45"/>
      <c r="J27" s="22"/>
    </row>
    <row r="28" spans="1:10">
      <c r="A28" s="37"/>
      <c r="B28" s="17"/>
      <c r="C28" s="42"/>
      <c r="D28" s="42"/>
      <c r="E28" s="47"/>
      <c r="F28" s="48"/>
      <c r="G28" s="45"/>
      <c r="H28" s="46"/>
      <c r="I28" s="45"/>
      <c r="J28" s="22"/>
    </row>
    <row r="29" spans="1:10">
      <c r="A29" s="37"/>
      <c r="B29" s="17"/>
      <c r="C29" s="42"/>
      <c r="D29" s="42"/>
      <c r="E29" s="42"/>
      <c r="F29" s="17"/>
      <c r="G29" s="19"/>
      <c r="H29" s="20"/>
      <c r="I29" s="19"/>
      <c r="J29" s="22"/>
    </row>
    <row r="30" spans="1:10">
      <c r="A30" s="37"/>
      <c r="B30" s="37"/>
      <c r="C30" s="42"/>
      <c r="D30" s="42"/>
      <c r="E30" s="42"/>
      <c r="F30" s="17"/>
      <c r="G30" s="19"/>
      <c r="H30" s="20"/>
      <c r="I30" s="44"/>
      <c r="J30" s="22"/>
    </row>
    <row r="31" spans="1:10">
      <c r="A31" s="37"/>
      <c r="B31" s="17"/>
      <c r="C31" s="42"/>
      <c r="D31" s="42"/>
      <c r="E31" s="42"/>
      <c r="F31" s="17"/>
      <c r="G31" s="19"/>
      <c r="H31" s="20"/>
      <c r="I31" s="21"/>
      <c r="J31" s="22"/>
    </row>
    <row r="32" spans="1:10">
      <c r="A32" s="37"/>
      <c r="B32" s="17"/>
      <c r="C32" s="18"/>
      <c r="D32" s="43"/>
      <c r="E32" s="19"/>
      <c r="F32" s="17"/>
      <c r="G32" s="19"/>
      <c r="H32" s="20"/>
      <c r="I32" s="21"/>
      <c r="J32" s="22"/>
    </row>
    <row r="33" spans="1:10">
      <c r="A33" s="37"/>
      <c r="B33" s="17"/>
      <c r="C33" s="18"/>
      <c r="D33" s="23"/>
      <c r="E33" s="19"/>
      <c r="F33" s="17"/>
      <c r="G33" s="19"/>
      <c r="H33" s="20"/>
      <c r="I33" s="21"/>
      <c r="J33" s="22"/>
    </row>
    <row r="34" spans="1:10">
      <c r="A34" s="37"/>
      <c r="B34" s="17"/>
      <c r="C34" s="18"/>
      <c r="D34" s="23"/>
      <c r="E34" s="19"/>
      <c r="F34" s="20"/>
      <c r="G34" s="19"/>
      <c r="H34" s="20"/>
      <c r="I34" s="21"/>
      <c r="J34" s="22"/>
    </row>
    <row r="35" spans="1:10">
      <c r="A35" s="37"/>
      <c r="B35" s="17"/>
      <c r="C35" s="18"/>
      <c r="D35" s="23"/>
      <c r="E35" s="19"/>
      <c r="F35" s="20"/>
      <c r="G35" s="19"/>
      <c r="H35" s="20"/>
      <c r="I35" s="21"/>
      <c r="J35" s="22"/>
    </row>
    <row r="36" spans="1:10">
      <c r="A36" s="37"/>
      <c r="B36" s="17"/>
      <c r="C36" s="18"/>
      <c r="D36" s="23"/>
      <c r="E36" s="19"/>
      <c r="F36" s="20"/>
      <c r="G36" s="19"/>
      <c r="H36" s="20"/>
      <c r="I36" s="21"/>
      <c r="J36" s="22"/>
    </row>
    <row r="37" spans="1:10">
      <c r="A37" s="37"/>
      <c r="B37" s="17"/>
      <c r="C37" s="18"/>
      <c r="D37" s="23"/>
      <c r="E37" s="19"/>
      <c r="F37" s="20"/>
      <c r="G37" s="19"/>
      <c r="H37" s="20"/>
      <c r="I37" s="21"/>
      <c r="J37" s="22"/>
    </row>
    <row r="38" spans="1:10">
      <c r="A38" s="37"/>
      <c r="B38" s="17"/>
      <c r="C38" s="18"/>
      <c r="D38" s="23"/>
      <c r="E38" s="19"/>
      <c r="F38" s="20"/>
      <c r="G38" s="19"/>
      <c r="H38" s="20"/>
      <c r="I38" s="21"/>
      <c r="J38" s="22"/>
    </row>
    <row r="39" spans="1:10">
      <c r="A39" s="37"/>
      <c r="B39" s="17"/>
      <c r="C39" s="18"/>
      <c r="D39" s="23"/>
      <c r="E39" s="19"/>
      <c r="F39" s="20"/>
      <c r="G39" s="19"/>
      <c r="H39" s="20"/>
      <c r="I39" s="21"/>
      <c r="J39" s="22"/>
    </row>
    <row r="40" spans="1:10">
      <c r="A40" s="37"/>
      <c r="B40" s="17"/>
      <c r="C40" s="18"/>
      <c r="D40" s="23"/>
      <c r="E40" s="19"/>
      <c r="F40" s="20"/>
      <c r="G40" s="19"/>
      <c r="H40" s="20"/>
      <c r="I40" s="21"/>
      <c r="J40" s="22"/>
    </row>
    <row r="41" spans="1:10">
      <c r="A41" s="37"/>
      <c r="B41" s="17"/>
      <c r="C41" s="18"/>
      <c r="D41" s="23"/>
      <c r="E41" s="19"/>
      <c r="F41" s="20"/>
      <c r="G41" s="19"/>
      <c r="H41" s="20"/>
      <c r="I41" s="21"/>
      <c r="J41" s="22"/>
    </row>
    <row r="42" spans="1:10">
      <c r="A42" s="37"/>
      <c r="B42" s="17"/>
      <c r="C42" s="18"/>
      <c r="D42" s="23"/>
      <c r="E42" s="19"/>
      <c r="F42" s="20"/>
      <c r="G42" s="19"/>
      <c r="H42" s="20"/>
      <c r="I42" s="21"/>
      <c r="J42" s="22"/>
    </row>
    <row r="43" spans="1:10">
      <c r="A43" s="37"/>
      <c r="B43" s="17"/>
      <c r="C43" s="18"/>
      <c r="D43" s="23"/>
      <c r="E43" s="19"/>
      <c r="F43" s="20"/>
      <c r="G43" s="19"/>
      <c r="H43" s="20"/>
      <c r="I43" s="21"/>
      <c r="J43" s="22"/>
    </row>
    <row r="44" spans="1:10">
      <c r="A44" s="37"/>
      <c r="B44" s="17"/>
      <c r="C44" s="18"/>
      <c r="D44" s="23"/>
      <c r="E44" s="19"/>
      <c r="F44" s="20"/>
      <c r="G44" s="19"/>
      <c r="H44" s="20"/>
      <c r="I44" s="21"/>
      <c r="J44" s="22"/>
    </row>
    <row r="45" spans="1:10">
      <c r="A45" s="37"/>
      <c r="B45" s="17"/>
      <c r="C45" s="18"/>
      <c r="D45" s="23"/>
      <c r="E45" s="19"/>
      <c r="F45" s="20"/>
      <c r="G45" s="19"/>
      <c r="H45" s="20"/>
      <c r="I45" s="21"/>
      <c r="J45" s="22"/>
    </row>
    <row r="46" spans="1:10">
      <c r="A46" s="37"/>
      <c r="B46" s="17"/>
      <c r="C46" s="18"/>
      <c r="D46" s="23"/>
      <c r="E46" s="19"/>
      <c r="F46" s="20"/>
      <c r="G46" s="19"/>
      <c r="H46" s="20"/>
      <c r="I46" s="21"/>
      <c r="J46" s="22"/>
    </row>
    <row r="47" spans="1:10">
      <c r="A47" s="37"/>
      <c r="B47" s="17"/>
      <c r="C47" s="18"/>
      <c r="D47" s="23"/>
      <c r="E47" s="19"/>
      <c r="F47" s="20"/>
      <c r="G47" s="19"/>
      <c r="H47" s="20"/>
      <c r="I47" s="21"/>
      <c r="J47" s="22"/>
    </row>
  </sheetData>
  <mergeCells count="2">
    <mergeCell ref="A1:J1"/>
    <mergeCell ref="A2:J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J17"/>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7.5703125" style="7" bestFit="1"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105</v>
      </c>
      <c r="B2" s="274"/>
      <c r="C2" s="274"/>
      <c r="D2" s="274"/>
      <c r="E2" s="274"/>
      <c r="F2" s="274"/>
      <c r="G2" s="274"/>
      <c r="H2" s="274"/>
      <c r="I2" s="274"/>
      <c r="J2" s="274"/>
    </row>
    <row r="3" spans="1:10" ht="45">
      <c r="A3" s="4" t="s">
        <v>2</v>
      </c>
      <c r="B3" s="4" t="s">
        <v>3</v>
      </c>
      <c r="C3" s="4" t="s">
        <v>4</v>
      </c>
      <c r="D3" s="5" t="s">
        <v>5</v>
      </c>
      <c r="E3" s="4" t="s">
        <v>6</v>
      </c>
      <c r="F3" s="4" t="s">
        <v>7</v>
      </c>
      <c r="G3" s="4" t="s">
        <v>8</v>
      </c>
      <c r="H3" s="4" t="s">
        <v>9</v>
      </c>
      <c r="I3" s="6" t="s">
        <v>10</v>
      </c>
      <c r="J3" s="4" t="s">
        <v>11</v>
      </c>
    </row>
    <row r="4" spans="1:10" ht="15">
      <c r="A4" s="8" t="s">
        <v>12</v>
      </c>
      <c r="B4" s="9"/>
      <c r="C4" s="276">
        <f>COUNTA(C6:C1048576)</f>
        <v>11</v>
      </c>
      <c r="D4" s="9"/>
      <c r="E4" s="11">
        <f>SUM(E5:E1048576)</f>
        <v>43</v>
      </c>
      <c r="F4" s="11">
        <f>SUM(F5:F1048576)</f>
        <v>43</v>
      </c>
      <c r="G4" s="11">
        <f>SUM(G5:G1048576)</f>
        <v>1232</v>
      </c>
      <c r="H4" s="11">
        <f>SUM(H5:H1048576)</f>
        <v>1128</v>
      </c>
      <c r="I4" s="12" t="s">
        <v>13</v>
      </c>
      <c r="J4" s="10" t="s">
        <v>13</v>
      </c>
    </row>
    <row r="5" spans="1:10" s="3" customFormat="1" ht="8.25">
      <c r="A5" s="13"/>
      <c r="B5" s="14"/>
      <c r="C5" s="277"/>
      <c r="D5" s="15"/>
      <c r="E5" s="16"/>
      <c r="F5" s="16"/>
      <c r="G5" s="16"/>
      <c r="H5" s="16"/>
      <c r="I5" s="14"/>
      <c r="J5" s="14"/>
    </row>
    <row r="6" spans="1:10" ht="42.75">
      <c r="A6" s="17">
        <v>42283.291666666664</v>
      </c>
      <c r="B6" s="17">
        <v>42284.291666666664</v>
      </c>
      <c r="C6" s="18" t="s">
        <v>106</v>
      </c>
      <c r="D6" s="18" t="s">
        <v>112</v>
      </c>
      <c r="E6" s="19">
        <v>1</v>
      </c>
      <c r="F6" s="20">
        <v>1</v>
      </c>
      <c r="G6" s="19">
        <v>317</v>
      </c>
      <c r="H6" s="20">
        <v>484</v>
      </c>
      <c r="I6" s="21" t="s">
        <v>102</v>
      </c>
      <c r="J6" s="22" t="s">
        <v>133</v>
      </c>
    </row>
    <row r="7" spans="1:10" ht="99.75">
      <c r="A7" s="17">
        <v>42309.625</v>
      </c>
      <c r="B7" s="17">
        <v>42309.958333333336</v>
      </c>
      <c r="C7" s="18" t="s">
        <v>106</v>
      </c>
      <c r="D7" s="18" t="s">
        <v>111</v>
      </c>
      <c r="E7" s="19">
        <v>1</v>
      </c>
      <c r="F7" s="20">
        <v>1</v>
      </c>
      <c r="G7" s="19">
        <v>29</v>
      </c>
      <c r="H7" s="20">
        <v>94</v>
      </c>
      <c r="I7" s="21" t="s">
        <v>103</v>
      </c>
      <c r="J7" s="22"/>
    </row>
    <row r="8" spans="1:10" ht="142.5">
      <c r="A8" s="17">
        <v>42333.458333333336</v>
      </c>
      <c r="B8" s="17">
        <v>42334.083333333336</v>
      </c>
      <c r="C8" s="18" t="s">
        <v>106</v>
      </c>
      <c r="D8" s="18" t="s">
        <v>110</v>
      </c>
      <c r="E8" s="19">
        <v>2</v>
      </c>
      <c r="F8" s="20">
        <v>2</v>
      </c>
      <c r="G8" s="19">
        <v>428</v>
      </c>
      <c r="H8" s="20">
        <v>550</v>
      </c>
      <c r="I8" s="21" t="s">
        <v>107</v>
      </c>
      <c r="J8" s="22" t="s">
        <v>132</v>
      </c>
    </row>
    <row r="9" spans="1:10" ht="128.25">
      <c r="A9" s="17">
        <v>42363.333333333336</v>
      </c>
      <c r="B9" s="17">
        <v>42366.999305555553</v>
      </c>
      <c r="C9" s="18" t="s">
        <v>106</v>
      </c>
      <c r="D9" s="18" t="s">
        <v>113</v>
      </c>
      <c r="E9" s="19">
        <v>4</v>
      </c>
      <c r="F9" s="20">
        <v>4</v>
      </c>
      <c r="G9" s="19">
        <v>458</v>
      </c>
      <c r="H9" s="20"/>
      <c r="I9" s="21" t="s">
        <v>109</v>
      </c>
      <c r="J9" s="22"/>
    </row>
    <row r="10" spans="1:10" ht="28.5">
      <c r="A10" s="17">
        <v>42373.083333333336</v>
      </c>
      <c r="B10" s="17">
        <v>42374.708333333336</v>
      </c>
      <c r="C10" s="18" t="s">
        <v>106</v>
      </c>
      <c r="D10" s="33" t="s">
        <v>115</v>
      </c>
      <c r="E10" s="19">
        <v>2</v>
      </c>
      <c r="F10" s="20">
        <v>2</v>
      </c>
      <c r="G10" s="19"/>
      <c r="H10" s="20"/>
      <c r="I10" s="21" t="s">
        <v>103</v>
      </c>
      <c r="J10" s="22"/>
    </row>
    <row r="11" spans="1:10" ht="42.75">
      <c r="A11" s="17">
        <v>42390.708333333336</v>
      </c>
      <c r="B11" s="17">
        <v>42401.291666666664</v>
      </c>
      <c r="C11" s="18" t="s">
        <v>106</v>
      </c>
      <c r="D11" s="18" t="s">
        <v>116</v>
      </c>
      <c r="E11" s="19">
        <v>12</v>
      </c>
      <c r="F11" s="20">
        <v>12</v>
      </c>
      <c r="G11" s="19"/>
      <c r="H11" s="20"/>
      <c r="I11" s="21" t="s">
        <v>114</v>
      </c>
      <c r="J11" s="22" t="s">
        <v>128</v>
      </c>
    </row>
    <row r="12" spans="1:10" ht="156.75">
      <c r="A12" s="17">
        <v>42447.208333333336</v>
      </c>
      <c r="B12" s="17">
        <v>42448.708333333336</v>
      </c>
      <c r="C12" s="18" t="s">
        <v>106</v>
      </c>
      <c r="D12" s="18" t="s">
        <v>119</v>
      </c>
      <c r="E12" s="19">
        <v>2</v>
      </c>
      <c r="F12" s="20">
        <v>2</v>
      </c>
      <c r="G12" s="19"/>
      <c r="H12" s="20"/>
      <c r="I12" s="21" t="s">
        <v>117</v>
      </c>
      <c r="J12" s="22" t="s">
        <v>131</v>
      </c>
    </row>
    <row r="13" spans="1:10" ht="57">
      <c r="A13" s="17">
        <v>42456.583333333336</v>
      </c>
      <c r="B13" s="17">
        <v>42457.041666666664</v>
      </c>
      <c r="C13" s="18" t="s">
        <v>33</v>
      </c>
      <c r="D13" s="18" t="s">
        <v>120</v>
      </c>
      <c r="E13" s="19">
        <v>1</v>
      </c>
      <c r="F13" s="20">
        <v>1</v>
      </c>
      <c r="G13" s="19"/>
      <c r="H13" s="20"/>
      <c r="I13" s="21" t="s">
        <v>103</v>
      </c>
      <c r="J13" s="22"/>
    </row>
    <row r="14" spans="1:10" ht="114">
      <c r="A14" s="17">
        <v>42491.000694444447</v>
      </c>
      <c r="B14" s="17">
        <v>42499.708333333336</v>
      </c>
      <c r="C14" s="18" t="s">
        <v>106</v>
      </c>
      <c r="D14" s="18" t="s">
        <v>121</v>
      </c>
      <c r="E14" s="19">
        <v>9</v>
      </c>
      <c r="F14" s="20">
        <v>9</v>
      </c>
      <c r="G14" s="19"/>
      <c r="H14" s="20"/>
      <c r="I14" s="21" t="s">
        <v>118</v>
      </c>
      <c r="J14" s="22" t="s">
        <v>127</v>
      </c>
    </row>
    <row r="15" spans="1:10" ht="142.5">
      <c r="A15" s="17">
        <v>42525.989583333336</v>
      </c>
      <c r="B15" s="17">
        <v>42531.708333333336</v>
      </c>
      <c r="C15" s="18" t="s">
        <v>106</v>
      </c>
      <c r="D15" s="18" t="s">
        <v>135</v>
      </c>
      <c r="E15" s="19">
        <v>6</v>
      </c>
      <c r="F15" s="20">
        <v>6</v>
      </c>
      <c r="G15" s="19"/>
      <c r="H15" s="20"/>
      <c r="I15" s="21" t="s">
        <v>122</v>
      </c>
      <c r="J15" s="22" t="s">
        <v>130</v>
      </c>
    </row>
    <row r="16" spans="1:10" ht="142.5">
      <c r="A16" s="17">
        <v>42540.5</v>
      </c>
      <c r="B16" s="17">
        <v>42543.291666666664</v>
      </c>
      <c r="C16" s="18" t="s">
        <v>125</v>
      </c>
      <c r="D16" s="18" t="s">
        <v>134</v>
      </c>
      <c r="E16" s="19">
        <v>3</v>
      </c>
      <c r="F16" s="20">
        <v>3</v>
      </c>
      <c r="G16" s="19"/>
      <c r="H16" s="20"/>
      <c r="I16" s="21" t="s">
        <v>123</v>
      </c>
      <c r="J16" s="22" t="s">
        <v>129</v>
      </c>
    </row>
    <row r="17" spans="1:10">
      <c r="A17" s="17"/>
      <c r="B17" s="17"/>
      <c r="C17" s="18"/>
      <c r="D17" s="23"/>
      <c r="E17" s="19"/>
      <c r="F17" s="20"/>
      <c r="G17" s="19"/>
      <c r="H17" s="20"/>
      <c r="I17" s="21" t="s">
        <v>124</v>
      </c>
      <c r="J17" s="22"/>
    </row>
  </sheetData>
  <mergeCells count="2">
    <mergeCell ref="A1:J1"/>
    <mergeCell ref="A2:J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J11"/>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7.5703125" style="7" bestFit="1"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96</v>
      </c>
      <c r="B2" s="274"/>
      <c r="C2" s="274"/>
      <c r="D2" s="274"/>
      <c r="E2" s="274"/>
      <c r="F2" s="274"/>
      <c r="G2" s="274"/>
      <c r="H2" s="274"/>
      <c r="I2" s="274"/>
      <c r="J2" s="274"/>
    </row>
    <row r="3" spans="1:10" ht="45">
      <c r="A3" s="4" t="s">
        <v>2</v>
      </c>
      <c r="B3" s="4" t="s">
        <v>3</v>
      </c>
      <c r="C3" s="4" t="s">
        <v>4</v>
      </c>
      <c r="D3" s="5" t="s">
        <v>5</v>
      </c>
      <c r="E3" s="4" t="s">
        <v>6</v>
      </c>
      <c r="F3" s="4" t="s">
        <v>7</v>
      </c>
      <c r="G3" s="4" t="s">
        <v>8</v>
      </c>
      <c r="H3" s="4" t="s">
        <v>9</v>
      </c>
      <c r="I3" s="6" t="s">
        <v>10</v>
      </c>
      <c r="J3" s="4" t="s">
        <v>11</v>
      </c>
    </row>
    <row r="4" spans="1:10" ht="15">
      <c r="A4" s="8" t="s">
        <v>12</v>
      </c>
      <c r="B4" s="9"/>
      <c r="C4" s="276">
        <f>COUNTA(C6:C1048576)</f>
        <v>6</v>
      </c>
      <c r="D4" s="9"/>
      <c r="E4" s="11">
        <f>SUM(E5:E1048576)</f>
        <v>12</v>
      </c>
      <c r="F4" s="11">
        <f>SUM(F5:F1048576)</f>
        <v>12</v>
      </c>
      <c r="G4" s="11">
        <f>SUM(G5:G1048576)</f>
        <v>6592</v>
      </c>
      <c r="H4" s="11">
        <f>SUM(H5:H1048576)</f>
        <v>4360</v>
      </c>
      <c r="I4" s="12" t="s">
        <v>13</v>
      </c>
      <c r="J4" s="10" t="s">
        <v>13</v>
      </c>
    </row>
    <row r="5" spans="1:10" s="3" customFormat="1" ht="8.25">
      <c r="A5" s="13"/>
      <c r="B5" s="14"/>
      <c r="C5" s="277"/>
      <c r="D5" s="15"/>
      <c r="E5" s="16"/>
      <c r="F5" s="16"/>
      <c r="G5" s="16"/>
      <c r="H5" s="16"/>
      <c r="I5" s="14"/>
      <c r="J5" s="14"/>
    </row>
    <row r="6" spans="1:10" ht="71.25">
      <c r="A6" s="28">
        <v>41851</v>
      </c>
      <c r="B6" s="28">
        <v>41851</v>
      </c>
      <c r="C6" s="18" t="s">
        <v>29</v>
      </c>
      <c r="D6" s="18" t="s">
        <v>104</v>
      </c>
      <c r="E6" s="19">
        <v>1</v>
      </c>
      <c r="F6" s="20">
        <v>1</v>
      </c>
      <c r="G6" s="19">
        <v>1624</v>
      </c>
      <c r="H6" s="20">
        <v>884</v>
      </c>
      <c r="I6" s="21" t="s">
        <v>85</v>
      </c>
      <c r="J6" s="22" t="s">
        <v>86</v>
      </c>
    </row>
    <row r="7" spans="1:10" ht="285">
      <c r="A7" s="28">
        <v>41890</v>
      </c>
      <c r="B7" s="28">
        <v>41891</v>
      </c>
      <c r="C7" s="18" t="s">
        <v>29</v>
      </c>
      <c r="D7" s="18" t="s">
        <v>101</v>
      </c>
      <c r="E7" s="19">
        <v>1</v>
      </c>
      <c r="F7" s="20">
        <v>1</v>
      </c>
      <c r="G7" s="19">
        <v>909</v>
      </c>
      <c r="H7" s="20">
        <v>673</v>
      </c>
      <c r="I7" s="21" t="s">
        <v>87</v>
      </c>
      <c r="J7" s="22" t="s">
        <v>88</v>
      </c>
    </row>
    <row r="8" spans="1:10" ht="156.75">
      <c r="A8" s="28">
        <v>41912</v>
      </c>
      <c r="B8" s="28">
        <v>41913</v>
      </c>
      <c r="C8" s="18" t="s">
        <v>29</v>
      </c>
      <c r="D8" s="18" t="s">
        <v>139</v>
      </c>
      <c r="E8" s="19">
        <v>1</v>
      </c>
      <c r="F8" s="20">
        <v>1</v>
      </c>
      <c r="G8" s="19">
        <v>1185</v>
      </c>
      <c r="H8" s="20">
        <v>876</v>
      </c>
      <c r="I8" s="21" t="s">
        <v>89</v>
      </c>
      <c r="J8" s="22" t="s">
        <v>90</v>
      </c>
    </row>
    <row r="9" spans="1:10" ht="28.5">
      <c r="A9" s="28">
        <v>41918</v>
      </c>
      <c r="B9" s="28">
        <v>41919</v>
      </c>
      <c r="C9" s="18" t="s">
        <v>29</v>
      </c>
      <c r="D9" s="18" t="s">
        <v>138</v>
      </c>
      <c r="E9" s="19">
        <v>1</v>
      </c>
      <c r="F9" s="20">
        <v>1</v>
      </c>
      <c r="G9" s="19">
        <v>140</v>
      </c>
      <c r="H9" s="20">
        <v>362</v>
      </c>
      <c r="I9" s="21" t="s">
        <v>91</v>
      </c>
      <c r="J9" s="22" t="s">
        <v>92</v>
      </c>
    </row>
    <row r="10" spans="1:10" ht="142.5">
      <c r="A10" s="17">
        <v>42011.625</v>
      </c>
      <c r="B10" s="17">
        <v>42016.458333333336</v>
      </c>
      <c r="C10" s="18" t="s">
        <v>29</v>
      </c>
      <c r="D10" s="18" t="s">
        <v>137</v>
      </c>
      <c r="E10" s="19">
        <v>6</v>
      </c>
      <c r="F10" s="20">
        <v>6</v>
      </c>
      <c r="G10" s="19">
        <v>1442</v>
      </c>
      <c r="H10" s="20">
        <v>940</v>
      </c>
      <c r="I10" s="21" t="s">
        <v>97</v>
      </c>
      <c r="J10" s="22" t="s">
        <v>98</v>
      </c>
    </row>
    <row r="11" spans="1:10" ht="128.25">
      <c r="A11" s="17">
        <v>42063.864583333336</v>
      </c>
      <c r="B11" s="17">
        <v>42064.791666666664</v>
      </c>
      <c r="C11" s="18" t="s">
        <v>29</v>
      </c>
      <c r="D11" s="18" t="s">
        <v>136</v>
      </c>
      <c r="E11" s="19">
        <v>2</v>
      </c>
      <c r="F11" s="20">
        <v>2</v>
      </c>
      <c r="G11" s="19">
        <v>1292</v>
      </c>
      <c r="H11" s="20">
        <v>625</v>
      </c>
      <c r="I11" s="21" t="s">
        <v>99</v>
      </c>
      <c r="J11" s="22" t="s">
        <v>100</v>
      </c>
    </row>
  </sheetData>
  <mergeCells count="2">
    <mergeCell ref="A1:J1"/>
    <mergeCell ref="A2:J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249977111117893"/>
  </sheetPr>
  <dimension ref="A1:J11"/>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83</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3</v>
      </c>
      <c r="D4" s="9"/>
      <c r="E4" s="11">
        <f>SUM(E5:E1048576)</f>
        <v>22</v>
      </c>
      <c r="F4" s="11">
        <f>SUM(F5:F1048576)</f>
        <v>22</v>
      </c>
      <c r="G4" s="11">
        <f>SUM(G5:G1048576)</f>
        <v>0</v>
      </c>
      <c r="H4" s="11">
        <f>SUM(H5:H1048576)</f>
        <v>0</v>
      </c>
      <c r="I4" s="12" t="s">
        <v>13</v>
      </c>
      <c r="J4" s="10" t="s">
        <v>13</v>
      </c>
    </row>
    <row r="5" spans="1:10" s="3" customFormat="1" ht="8.25">
      <c r="A5" s="13"/>
      <c r="B5" s="14"/>
      <c r="C5" s="277"/>
      <c r="D5" s="15"/>
      <c r="E5" s="16"/>
      <c r="F5" s="16"/>
      <c r="G5" s="16"/>
      <c r="H5" s="16"/>
      <c r="I5" s="14"/>
      <c r="J5" s="14"/>
    </row>
    <row r="6" spans="1:10" ht="128.25">
      <c r="A6" s="17">
        <v>41498</v>
      </c>
      <c r="B6" s="17">
        <v>41505</v>
      </c>
      <c r="C6" s="18" t="s">
        <v>29</v>
      </c>
      <c r="D6" s="18" t="s">
        <v>95</v>
      </c>
      <c r="E6" s="19">
        <v>8</v>
      </c>
      <c r="F6" s="20">
        <v>8</v>
      </c>
      <c r="G6" s="19"/>
      <c r="H6" s="20"/>
      <c r="I6" s="21"/>
      <c r="J6" s="22"/>
    </row>
    <row r="7" spans="1:10" ht="171">
      <c r="A7" s="17">
        <v>41543</v>
      </c>
      <c r="B7" s="17">
        <v>41550</v>
      </c>
      <c r="C7" s="18" t="s">
        <v>29</v>
      </c>
      <c r="D7" s="18" t="s">
        <v>94</v>
      </c>
      <c r="E7" s="19">
        <v>7</v>
      </c>
      <c r="F7" s="20">
        <v>7</v>
      </c>
      <c r="G7" s="19"/>
      <c r="H7" s="20"/>
      <c r="I7" s="21"/>
      <c r="J7" s="22"/>
    </row>
    <row r="8" spans="1:10" ht="199.5">
      <c r="A8" s="17">
        <v>41812</v>
      </c>
      <c r="B8" s="17">
        <v>41818</v>
      </c>
      <c r="C8" s="18" t="s">
        <v>29</v>
      </c>
      <c r="D8" s="18" t="s">
        <v>93</v>
      </c>
      <c r="E8" s="19">
        <v>7</v>
      </c>
      <c r="F8" s="20">
        <v>7</v>
      </c>
      <c r="G8" s="19"/>
      <c r="H8" s="20"/>
      <c r="I8" s="21"/>
      <c r="J8" s="22"/>
    </row>
    <row r="9" spans="1:10">
      <c r="A9" s="17"/>
      <c r="B9" s="17"/>
      <c r="C9" s="18"/>
      <c r="D9" s="18"/>
      <c r="E9" s="19"/>
      <c r="F9" s="20"/>
      <c r="G9" s="19"/>
      <c r="H9" s="20"/>
      <c r="I9" s="21"/>
      <c r="J9" s="22"/>
    </row>
    <row r="10" spans="1:10">
      <c r="A10" s="17"/>
      <c r="B10" s="17"/>
      <c r="C10" s="18"/>
      <c r="D10" s="18"/>
      <c r="E10" s="19"/>
      <c r="F10" s="20"/>
      <c r="G10" s="19"/>
      <c r="H10" s="20"/>
      <c r="I10" s="21"/>
      <c r="J10" s="22"/>
    </row>
    <row r="11" spans="1:10">
      <c r="A11" s="17"/>
      <c r="B11" s="17"/>
      <c r="C11" s="18"/>
      <c r="D11" s="18"/>
      <c r="E11" s="19"/>
      <c r="F11" s="20"/>
      <c r="G11" s="19"/>
      <c r="H11" s="20"/>
      <c r="I11" s="21"/>
      <c r="J11" s="22"/>
    </row>
  </sheetData>
  <mergeCells count="2">
    <mergeCell ref="A1:J1"/>
    <mergeCell ref="A2:J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249977111117893"/>
  </sheetPr>
  <dimension ref="A1:J15"/>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73</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9</v>
      </c>
      <c r="D4" s="9"/>
      <c r="E4" s="11">
        <f>SUM(E5:E1048576)</f>
        <v>22</v>
      </c>
      <c r="F4" s="11">
        <f>SUM(F5:F1048576)</f>
        <v>22</v>
      </c>
      <c r="G4" s="11">
        <f>SUM(G5:G1048576)</f>
        <v>0</v>
      </c>
      <c r="H4" s="11">
        <f>SUM(H5:H1048576)</f>
        <v>0</v>
      </c>
      <c r="I4" s="12" t="s">
        <v>13</v>
      </c>
      <c r="J4" s="10" t="s">
        <v>13</v>
      </c>
    </row>
    <row r="5" spans="1:10" s="3" customFormat="1" ht="8.25">
      <c r="A5" s="13"/>
      <c r="B5" s="14"/>
      <c r="C5" s="277"/>
      <c r="D5" s="15"/>
      <c r="E5" s="16"/>
      <c r="F5" s="16"/>
      <c r="G5" s="16"/>
      <c r="H5" s="16"/>
      <c r="I5" s="14"/>
      <c r="J5" s="14"/>
    </row>
    <row r="6" spans="1:10" ht="99.75">
      <c r="A6" s="17">
        <v>41156</v>
      </c>
      <c r="B6" s="17">
        <v>41160</v>
      </c>
      <c r="C6" s="18" t="s">
        <v>29</v>
      </c>
      <c r="D6" s="18" t="s">
        <v>74</v>
      </c>
      <c r="E6" s="19">
        <v>5</v>
      </c>
      <c r="F6" s="20">
        <v>5</v>
      </c>
      <c r="G6" s="19"/>
      <c r="H6" s="20"/>
      <c r="I6" s="21"/>
      <c r="J6" s="22"/>
    </row>
    <row r="7" spans="1:10" ht="128.25">
      <c r="A7" s="17">
        <v>41182</v>
      </c>
      <c r="B7" s="17">
        <v>41183</v>
      </c>
      <c r="C7" s="18" t="s">
        <v>29</v>
      </c>
      <c r="D7" s="18" t="s">
        <v>75</v>
      </c>
      <c r="E7" s="19">
        <v>2</v>
      </c>
      <c r="F7" s="20">
        <v>2</v>
      </c>
      <c r="G7" s="19"/>
      <c r="H7" s="20"/>
      <c r="I7" s="21"/>
      <c r="J7" s="22"/>
    </row>
    <row r="8" spans="1:10" ht="42.75">
      <c r="A8" s="17">
        <v>41320</v>
      </c>
      <c r="B8" s="17">
        <v>41320</v>
      </c>
      <c r="C8" s="18" t="s">
        <v>40</v>
      </c>
      <c r="D8" s="18" t="s">
        <v>76</v>
      </c>
      <c r="E8" s="19">
        <v>1</v>
      </c>
      <c r="F8" s="20">
        <v>1</v>
      </c>
      <c r="G8" s="19"/>
      <c r="H8" s="20"/>
      <c r="I8" s="21"/>
      <c r="J8" s="22"/>
    </row>
    <row r="9" spans="1:10" ht="71.25">
      <c r="A9" s="17">
        <v>41327</v>
      </c>
      <c r="B9" s="17">
        <v>41327</v>
      </c>
      <c r="C9" s="18" t="s">
        <v>40</v>
      </c>
      <c r="D9" s="18" t="s">
        <v>77</v>
      </c>
      <c r="E9" s="19">
        <v>1</v>
      </c>
      <c r="F9" s="20">
        <v>1</v>
      </c>
      <c r="G9" s="19"/>
      <c r="H9" s="20"/>
      <c r="I9" s="21"/>
      <c r="J9" s="22"/>
    </row>
    <row r="10" spans="1:10" ht="85.5">
      <c r="A10" s="17">
        <v>41329</v>
      </c>
      <c r="B10" s="17">
        <v>41329</v>
      </c>
      <c r="C10" s="18" t="s">
        <v>40</v>
      </c>
      <c r="D10" s="18" t="s">
        <v>78</v>
      </c>
      <c r="E10" s="19">
        <v>1</v>
      </c>
      <c r="F10" s="20">
        <v>1</v>
      </c>
      <c r="G10" s="19"/>
      <c r="H10" s="20"/>
      <c r="I10" s="21"/>
      <c r="J10" s="22"/>
    </row>
    <row r="11" spans="1:10" ht="199.5">
      <c r="A11" s="17">
        <v>41331</v>
      </c>
      <c r="B11" s="17">
        <v>41334</v>
      </c>
      <c r="C11" s="18" t="s">
        <v>29</v>
      </c>
      <c r="D11" s="18" t="s">
        <v>79</v>
      </c>
      <c r="E11" s="19">
        <v>4</v>
      </c>
      <c r="F11" s="20">
        <v>4</v>
      </c>
      <c r="G11" s="19"/>
      <c r="H11" s="20"/>
      <c r="I11" s="21"/>
      <c r="J11" s="22"/>
    </row>
    <row r="12" spans="1:10" ht="199.5">
      <c r="A12" s="17">
        <v>41354</v>
      </c>
      <c r="B12" s="17">
        <v>41358</v>
      </c>
      <c r="C12" s="18" t="s">
        <v>29</v>
      </c>
      <c r="D12" s="18" t="s">
        <v>80</v>
      </c>
      <c r="E12" s="19">
        <v>5</v>
      </c>
      <c r="F12" s="20">
        <v>5</v>
      </c>
      <c r="G12" s="19"/>
      <c r="H12" s="20"/>
      <c r="I12" s="21"/>
      <c r="J12" s="22"/>
    </row>
    <row r="13" spans="1:10" ht="85.5">
      <c r="A13" s="17">
        <v>41361</v>
      </c>
      <c r="B13" s="17">
        <v>41361</v>
      </c>
      <c r="C13" s="18" t="s">
        <v>29</v>
      </c>
      <c r="D13" s="18" t="s">
        <v>81</v>
      </c>
      <c r="E13" s="19">
        <v>1</v>
      </c>
      <c r="F13" s="20">
        <v>1</v>
      </c>
      <c r="G13" s="19"/>
      <c r="H13" s="20"/>
      <c r="I13" s="21"/>
      <c r="J13" s="22"/>
    </row>
    <row r="14" spans="1:10" ht="171">
      <c r="A14" s="17">
        <v>41425</v>
      </c>
      <c r="B14" s="17">
        <v>41426</v>
      </c>
      <c r="C14" s="18" t="s">
        <v>29</v>
      </c>
      <c r="D14" s="18" t="s">
        <v>82</v>
      </c>
      <c r="E14" s="19">
        <v>2</v>
      </c>
      <c r="F14" s="20">
        <v>2</v>
      </c>
      <c r="G14" s="19"/>
      <c r="H14" s="20"/>
      <c r="I14" s="21"/>
      <c r="J14" s="22"/>
    </row>
    <row r="15" spans="1:10">
      <c r="A15" s="17"/>
      <c r="B15" s="17"/>
      <c r="C15" s="18"/>
      <c r="D15" s="18"/>
      <c r="E15" s="19"/>
      <c r="F15" s="20"/>
      <c r="G15" s="19"/>
      <c r="H15" s="20"/>
      <c r="I15" s="21"/>
      <c r="J15" s="22"/>
    </row>
  </sheetData>
  <mergeCells count="2">
    <mergeCell ref="A1:J1"/>
    <mergeCell ref="A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249977111117893"/>
  </sheetPr>
  <dimension ref="A1:J16"/>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bestFit="1" customWidth="1"/>
    <col min="3" max="3" width="13" style="278" customWidth="1"/>
    <col min="4" max="4" width="101.710937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61</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8</v>
      </c>
      <c r="D4" s="9"/>
      <c r="E4" s="11">
        <f>SUM(E5:E1048576)</f>
        <v>89</v>
      </c>
      <c r="F4" s="11">
        <f>SUM(F5:F1048576)</f>
        <v>89</v>
      </c>
      <c r="G4" s="11">
        <f>SUM(G5:G1048576)</f>
        <v>11010</v>
      </c>
      <c r="H4" s="11">
        <f>SUM(H5:H1048576)</f>
        <v>1200</v>
      </c>
      <c r="I4" s="12" t="s">
        <v>13</v>
      </c>
      <c r="J4" s="10" t="s">
        <v>13</v>
      </c>
    </row>
    <row r="5" spans="1:10" s="3" customFormat="1" ht="8.25">
      <c r="A5" s="13"/>
      <c r="B5" s="14"/>
      <c r="C5" s="277"/>
      <c r="D5" s="15"/>
      <c r="E5" s="16"/>
      <c r="F5" s="16"/>
      <c r="G5" s="16"/>
      <c r="H5" s="16"/>
      <c r="I5" s="14"/>
      <c r="J5" s="14"/>
    </row>
    <row r="6" spans="1:10" ht="57">
      <c r="A6" s="17"/>
      <c r="B6" s="17"/>
      <c r="C6" s="18"/>
      <c r="D6" s="18" t="s">
        <v>64</v>
      </c>
      <c r="E6" s="19">
        <v>89</v>
      </c>
      <c r="F6" s="20">
        <v>89</v>
      </c>
      <c r="G6" s="19">
        <v>11010</v>
      </c>
      <c r="H6" s="20"/>
      <c r="I6" s="21"/>
      <c r="J6" s="22"/>
    </row>
    <row r="7" spans="1:10" ht="57">
      <c r="A7" s="17">
        <v>40856</v>
      </c>
      <c r="B7" s="17">
        <v>40857</v>
      </c>
      <c r="C7" s="18" t="s">
        <v>29</v>
      </c>
      <c r="D7" s="18" t="s">
        <v>65</v>
      </c>
      <c r="E7" s="19"/>
      <c r="F7" s="20"/>
      <c r="G7" s="19"/>
      <c r="H7" s="20"/>
      <c r="I7" s="21"/>
      <c r="J7" s="22"/>
    </row>
    <row r="8" spans="1:10" ht="242.25">
      <c r="A8" s="17">
        <v>40902</v>
      </c>
      <c r="B8" s="17"/>
      <c r="C8" s="18" t="s">
        <v>29</v>
      </c>
      <c r="D8" s="18" t="s">
        <v>70</v>
      </c>
      <c r="E8" s="19"/>
      <c r="F8" s="20"/>
      <c r="G8" s="19"/>
      <c r="H8" s="20"/>
      <c r="I8" s="21"/>
      <c r="J8" s="22"/>
    </row>
    <row r="9" spans="1:10" ht="71.25">
      <c r="A9" s="17">
        <v>40943</v>
      </c>
      <c r="B9" s="17">
        <v>40945</v>
      </c>
      <c r="C9" s="18" t="s">
        <v>29</v>
      </c>
      <c r="D9" s="18" t="s">
        <v>71</v>
      </c>
      <c r="E9" s="19"/>
      <c r="F9" s="20"/>
      <c r="G9" s="19"/>
      <c r="H9" s="20"/>
      <c r="I9" s="21"/>
      <c r="J9" s="22"/>
    </row>
    <row r="10" spans="1:10" ht="128.25">
      <c r="A10" s="17">
        <v>40965</v>
      </c>
      <c r="B10" s="17">
        <v>40966</v>
      </c>
      <c r="C10" s="18" t="s">
        <v>29</v>
      </c>
      <c r="D10" s="18" t="s">
        <v>72</v>
      </c>
      <c r="E10" s="19"/>
      <c r="F10" s="20"/>
      <c r="G10" s="19"/>
      <c r="H10" s="20"/>
      <c r="I10" s="21"/>
      <c r="J10" s="22"/>
    </row>
    <row r="11" spans="1:10" ht="409.5">
      <c r="A11" s="17">
        <v>40968</v>
      </c>
      <c r="B11" s="17">
        <v>40973</v>
      </c>
      <c r="C11" s="18" t="s">
        <v>26</v>
      </c>
      <c r="D11" s="18" t="s">
        <v>66</v>
      </c>
      <c r="E11" s="19"/>
      <c r="F11" s="20"/>
      <c r="G11" s="19"/>
      <c r="H11" s="20">
        <v>1200</v>
      </c>
      <c r="I11" s="21"/>
      <c r="J11" s="22"/>
    </row>
    <row r="12" spans="1:10" ht="228">
      <c r="A12" s="17">
        <v>41063</v>
      </c>
      <c r="B12" s="17">
        <v>41072</v>
      </c>
      <c r="C12" s="18" t="s">
        <v>26</v>
      </c>
      <c r="D12" s="18" t="s">
        <v>67</v>
      </c>
      <c r="E12" s="19"/>
      <c r="F12" s="20"/>
      <c r="G12" s="19"/>
      <c r="H12" s="20"/>
      <c r="I12" s="21"/>
      <c r="J12" s="22"/>
    </row>
    <row r="13" spans="1:10" ht="199.5">
      <c r="A13" s="17">
        <v>41079</v>
      </c>
      <c r="B13" s="17">
        <v>41079</v>
      </c>
      <c r="C13" s="18" t="s">
        <v>40</v>
      </c>
      <c r="D13" s="18" t="s">
        <v>68</v>
      </c>
      <c r="E13" s="19"/>
      <c r="F13" s="20"/>
      <c r="G13" s="19"/>
      <c r="H13" s="20"/>
      <c r="I13" s="21"/>
      <c r="J13" s="22"/>
    </row>
    <row r="14" spans="1:10" ht="142.5">
      <c r="A14" s="17">
        <v>41081</v>
      </c>
      <c r="B14" s="17">
        <v>41082</v>
      </c>
      <c r="C14" s="18" t="s">
        <v>26</v>
      </c>
      <c r="D14" s="18" t="s">
        <v>69</v>
      </c>
      <c r="E14" s="19"/>
      <c r="F14" s="20"/>
      <c r="G14" s="19"/>
      <c r="H14" s="20"/>
      <c r="I14" s="21"/>
      <c r="J14" s="22"/>
    </row>
    <row r="15" spans="1:10">
      <c r="A15" s="17"/>
      <c r="B15" s="17"/>
      <c r="C15" s="18"/>
      <c r="D15" s="18"/>
      <c r="E15" s="19"/>
      <c r="F15" s="20"/>
      <c r="G15" s="19"/>
      <c r="H15" s="20"/>
      <c r="I15" s="21"/>
      <c r="J15" s="22"/>
    </row>
    <row r="16" spans="1:10">
      <c r="A16" s="17"/>
      <c r="B16" s="17"/>
      <c r="C16" s="18"/>
      <c r="D16" s="18"/>
      <c r="E16" s="19"/>
      <c r="F16" s="20"/>
      <c r="G16" s="19"/>
      <c r="H16" s="20"/>
      <c r="I16" s="21"/>
      <c r="J16" s="22"/>
    </row>
  </sheetData>
  <mergeCells count="2">
    <mergeCell ref="A1:J1"/>
    <mergeCell ref="A2:J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249977111117893"/>
  </sheetPr>
  <dimension ref="A1:J10"/>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55</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3</v>
      </c>
      <c r="D4" s="9"/>
      <c r="E4" s="11">
        <f>SUM(E5:E1048576)</f>
        <v>103</v>
      </c>
      <c r="F4" s="11">
        <f>SUM(F5:F1048576)</f>
        <v>103</v>
      </c>
      <c r="G4" s="11">
        <f>SUM(G5:G1048576)</f>
        <v>24900</v>
      </c>
      <c r="H4" s="11">
        <f>SUM(H5:H1048576)</f>
        <v>1300</v>
      </c>
      <c r="I4" s="12" t="s">
        <v>13</v>
      </c>
      <c r="J4" s="10" t="s">
        <v>13</v>
      </c>
    </row>
    <row r="5" spans="1:10" s="3" customFormat="1" ht="8.25">
      <c r="A5" s="13"/>
      <c r="B5" s="14"/>
      <c r="C5" s="277"/>
      <c r="D5" s="15"/>
      <c r="E5" s="16"/>
      <c r="F5" s="16"/>
      <c r="G5" s="16"/>
      <c r="H5" s="16"/>
      <c r="I5" s="14"/>
      <c r="J5" s="14"/>
    </row>
    <row r="6" spans="1:10" ht="57">
      <c r="A6" s="17"/>
      <c r="B6" s="17"/>
      <c r="C6" s="18"/>
      <c r="D6" s="18" t="s">
        <v>56</v>
      </c>
      <c r="E6" s="19">
        <v>103</v>
      </c>
      <c r="F6" s="20">
        <v>103</v>
      </c>
      <c r="G6" s="19"/>
      <c r="H6" s="20"/>
      <c r="I6" s="21"/>
      <c r="J6" s="22"/>
    </row>
    <row r="7" spans="1:10" ht="85.5">
      <c r="A7" s="17">
        <v>40425</v>
      </c>
      <c r="B7" s="17">
        <v>40437</v>
      </c>
      <c r="C7" s="18" t="s">
        <v>26</v>
      </c>
      <c r="D7" s="18" t="s">
        <v>57</v>
      </c>
      <c r="E7" s="19"/>
      <c r="F7" s="20"/>
      <c r="G7" s="19">
        <v>5100</v>
      </c>
      <c r="H7" s="20">
        <v>1300</v>
      </c>
      <c r="I7" s="21"/>
      <c r="J7" s="22"/>
    </row>
    <row r="8" spans="1:10" ht="85.5">
      <c r="A8" s="17">
        <v>40426</v>
      </c>
      <c r="B8" s="17">
        <v>40426</v>
      </c>
      <c r="C8" s="18" t="s">
        <v>29</v>
      </c>
      <c r="D8" s="18" t="s">
        <v>58</v>
      </c>
      <c r="E8" s="19"/>
      <c r="F8" s="20"/>
      <c r="G8" s="19">
        <v>2300</v>
      </c>
      <c r="H8" s="20"/>
      <c r="I8" s="21"/>
      <c r="J8" s="22"/>
    </row>
    <row r="9" spans="1:10" ht="213.75">
      <c r="A9" s="17">
        <v>40555</v>
      </c>
      <c r="B9" s="17">
        <v>40584</v>
      </c>
      <c r="C9" s="18" t="s">
        <v>26</v>
      </c>
      <c r="D9" s="18" t="s">
        <v>59</v>
      </c>
      <c r="E9" s="19"/>
      <c r="F9" s="20"/>
      <c r="G9" s="19">
        <v>17500</v>
      </c>
      <c r="H9" s="20"/>
      <c r="I9" s="21"/>
      <c r="J9" s="22"/>
    </row>
    <row r="10" spans="1:10">
      <c r="A10" s="17"/>
      <c r="B10" s="17"/>
      <c r="C10" s="18"/>
      <c r="D10" s="18"/>
      <c r="E10" s="19"/>
      <c r="F10" s="20"/>
      <c r="G10" s="19"/>
      <c r="H10" s="20"/>
      <c r="I10" s="21"/>
      <c r="J10" s="22"/>
    </row>
  </sheetData>
  <mergeCells count="2">
    <mergeCell ref="A1:J1"/>
    <mergeCell ref="A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sheetPr>
  <dimension ref="A1:J15"/>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45</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9</v>
      </c>
      <c r="D4" s="9"/>
      <c r="E4" s="11">
        <f>SUM(E5:E1048576)</f>
        <v>31</v>
      </c>
      <c r="F4" s="11">
        <f>SUM(F5:F1048576)</f>
        <v>31</v>
      </c>
      <c r="G4" s="11">
        <f>SUM(G5:G1048576)</f>
        <v>15118</v>
      </c>
      <c r="H4" s="11">
        <f>SUM(H5:H1048576)</f>
        <v>3050</v>
      </c>
      <c r="I4" s="12" t="s">
        <v>13</v>
      </c>
      <c r="J4" s="10" t="s">
        <v>13</v>
      </c>
    </row>
    <row r="5" spans="1:10" s="3" customFormat="1" ht="8.25">
      <c r="A5" s="13"/>
      <c r="B5" s="14"/>
      <c r="C5" s="277"/>
      <c r="D5" s="15"/>
      <c r="E5" s="16"/>
      <c r="F5" s="16"/>
      <c r="G5" s="16"/>
      <c r="H5" s="16"/>
      <c r="I5" s="14"/>
      <c r="J5" s="14"/>
    </row>
    <row r="6" spans="1:10" ht="114">
      <c r="A6" s="17">
        <v>40009</v>
      </c>
      <c r="B6" s="17">
        <v>40009</v>
      </c>
      <c r="C6" s="18" t="s">
        <v>30</v>
      </c>
      <c r="D6" s="18" t="s">
        <v>54</v>
      </c>
      <c r="E6" s="19">
        <v>1</v>
      </c>
      <c r="F6" s="20">
        <v>1</v>
      </c>
      <c r="G6" s="19"/>
      <c r="H6" s="20"/>
      <c r="I6" s="21"/>
      <c r="J6" s="22"/>
    </row>
    <row r="7" spans="1:10" ht="42.75">
      <c r="A7" s="17">
        <v>40040</v>
      </c>
      <c r="B7" s="17">
        <v>40041</v>
      </c>
      <c r="C7" s="18" t="s">
        <v>29</v>
      </c>
      <c r="D7" s="18" t="s">
        <v>53</v>
      </c>
      <c r="E7" s="19">
        <v>2</v>
      </c>
      <c r="F7" s="20">
        <v>2</v>
      </c>
      <c r="G7" s="19">
        <v>1060</v>
      </c>
      <c r="H7" s="20">
        <v>500</v>
      </c>
      <c r="I7" s="21"/>
      <c r="J7" s="22"/>
    </row>
    <row r="8" spans="1:10" ht="42.75">
      <c r="A8" s="17">
        <v>40049</v>
      </c>
      <c r="B8" s="17">
        <v>40052</v>
      </c>
      <c r="C8" s="18" t="s">
        <v>29</v>
      </c>
      <c r="D8" s="18" t="s">
        <v>52</v>
      </c>
      <c r="E8" s="19">
        <v>4</v>
      </c>
      <c r="F8" s="20">
        <v>4</v>
      </c>
      <c r="G8" s="19">
        <v>2485</v>
      </c>
      <c r="H8" s="20">
        <v>900</v>
      </c>
      <c r="I8" s="21"/>
      <c r="J8" s="22"/>
    </row>
    <row r="9" spans="1:10" ht="57">
      <c r="A9" s="17">
        <v>40137</v>
      </c>
      <c r="B9" s="17">
        <v>40139</v>
      </c>
      <c r="C9" s="18" t="s">
        <v>29</v>
      </c>
      <c r="D9" s="18" t="s">
        <v>51</v>
      </c>
      <c r="E9" s="19">
        <v>3</v>
      </c>
      <c r="F9" s="20">
        <v>3</v>
      </c>
      <c r="G9" s="19">
        <v>1100</v>
      </c>
      <c r="H9" s="20"/>
      <c r="I9" s="21"/>
      <c r="J9" s="22"/>
    </row>
    <row r="10" spans="1:10" ht="42.75">
      <c r="A10" s="17">
        <v>40142</v>
      </c>
      <c r="B10" s="17">
        <v>40145</v>
      </c>
      <c r="C10" s="18" t="s">
        <v>29</v>
      </c>
      <c r="D10" s="18" t="s">
        <v>50</v>
      </c>
      <c r="E10" s="19">
        <v>4</v>
      </c>
      <c r="F10" s="20">
        <v>4</v>
      </c>
      <c r="G10" s="19">
        <v>1150</v>
      </c>
      <c r="H10" s="20">
        <v>700</v>
      </c>
      <c r="I10" s="21"/>
      <c r="J10" s="22"/>
    </row>
    <row r="11" spans="1:10" ht="42.75">
      <c r="A11" s="17">
        <v>40178</v>
      </c>
      <c r="B11" s="17">
        <v>40180</v>
      </c>
      <c r="C11" s="18" t="s">
        <v>29</v>
      </c>
      <c r="D11" s="18" t="s">
        <v>49</v>
      </c>
      <c r="E11" s="19">
        <v>3</v>
      </c>
      <c r="F11" s="20">
        <v>3</v>
      </c>
      <c r="G11" s="19">
        <v>623</v>
      </c>
      <c r="H11" s="20">
        <v>400</v>
      </c>
      <c r="I11" s="21"/>
      <c r="J11" s="22"/>
    </row>
    <row r="12" spans="1:10" ht="28.5">
      <c r="A12" s="17">
        <v>40219</v>
      </c>
      <c r="B12" s="17">
        <v>40220</v>
      </c>
      <c r="C12" s="18" t="s">
        <v>29</v>
      </c>
      <c r="D12" s="18" t="s">
        <v>48</v>
      </c>
      <c r="E12" s="19">
        <v>2</v>
      </c>
      <c r="F12" s="20">
        <v>2</v>
      </c>
      <c r="G12" s="19">
        <v>900</v>
      </c>
      <c r="H12" s="20">
        <v>550</v>
      </c>
      <c r="I12" s="21"/>
      <c r="J12" s="22"/>
    </row>
    <row r="13" spans="1:10" ht="85.5">
      <c r="A13" s="17">
        <v>40237</v>
      </c>
      <c r="B13" s="17">
        <v>40237</v>
      </c>
      <c r="C13" s="18" t="s">
        <v>30</v>
      </c>
      <c r="D13" s="18" t="s">
        <v>47</v>
      </c>
      <c r="E13" s="19">
        <v>1</v>
      </c>
      <c r="F13" s="20">
        <v>1</v>
      </c>
      <c r="G13" s="19"/>
      <c r="H13" s="20"/>
      <c r="I13" s="21"/>
      <c r="J13" s="22"/>
    </row>
    <row r="14" spans="1:10" ht="128.25">
      <c r="A14" s="17">
        <v>40242</v>
      </c>
      <c r="B14" s="17">
        <v>40252</v>
      </c>
      <c r="C14" s="18" t="s">
        <v>29</v>
      </c>
      <c r="D14" s="18" t="s">
        <v>46</v>
      </c>
      <c r="E14" s="19">
        <v>11</v>
      </c>
      <c r="F14" s="20">
        <v>11</v>
      </c>
      <c r="G14" s="19">
        <v>7800</v>
      </c>
      <c r="H14" s="20"/>
      <c r="I14" s="21"/>
      <c r="J14" s="22"/>
    </row>
    <row r="15" spans="1:10">
      <c r="A15" s="17"/>
      <c r="B15" s="17"/>
      <c r="C15" s="18"/>
      <c r="D15" s="18"/>
      <c r="E15" s="19"/>
      <c r="F15" s="20"/>
      <c r="G15" s="19"/>
      <c r="H15" s="20"/>
      <c r="I15" s="21"/>
      <c r="J15" s="22"/>
    </row>
  </sheetData>
  <mergeCells count="2">
    <mergeCell ref="A1:J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249977111117893"/>
  </sheetPr>
  <dimension ref="A1:J11"/>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39</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4</v>
      </c>
      <c r="D4" s="9"/>
      <c r="E4" s="11">
        <f>SUM(E5:E1048576)</f>
        <v>7</v>
      </c>
      <c r="F4" s="11">
        <f>SUM(F5:F1048576)</f>
        <v>7</v>
      </c>
      <c r="G4" s="11">
        <f>SUM(G5:G1048576)</f>
        <v>3160</v>
      </c>
      <c r="H4" s="11">
        <f>SUM(H5:H1048576)</f>
        <v>950</v>
      </c>
      <c r="I4" s="12" t="s">
        <v>13</v>
      </c>
      <c r="J4" s="10" t="s">
        <v>13</v>
      </c>
    </row>
    <row r="5" spans="1:10" s="3" customFormat="1" ht="8.25">
      <c r="A5" s="13"/>
      <c r="B5" s="14"/>
      <c r="C5" s="277"/>
      <c r="D5" s="15"/>
      <c r="E5" s="16"/>
      <c r="F5" s="16"/>
      <c r="G5" s="16"/>
      <c r="H5" s="16"/>
      <c r="I5" s="14"/>
      <c r="J5" s="14"/>
    </row>
    <row r="6" spans="1:10">
      <c r="A6" s="17"/>
      <c r="B6" s="17"/>
      <c r="C6" s="18" t="s">
        <v>29</v>
      </c>
      <c r="D6" s="18" t="s">
        <v>41</v>
      </c>
      <c r="E6" s="19"/>
      <c r="F6" s="20"/>
      <c r="G6" s="19">
        <v>600</v>
      </c>
      <c r="H6" s="20"/>
      <c r="I6" s="21"/>
      <c r="J6" s="22"/>
    </row>
    <row r="7" spans="1:10" ht="28.5">
      <c r="A7" s="17">
        <v>39794</v>
      </c>
      <c r="B7" s="17">
        <v>39796</v>
      </c>
      <c r="C7" s="18" t="s">
        <v>29</v>
      </c>
      <c r="D7" s="18" t="s">
        <v>42</v>
      </c>
      <c r="E7" s="19">
        <v>3</v>
      </c>
      <c r="F7" s="20">
        <v>3</v>
      </c>
      <c r="G7" s="19">
        <v>1000</v>
      </c>
      <c r="H7" s="20"/>
      <c r="I7" s="21"/>
      <c r="J7" s="22"/>
    </row>
    <row r="8" spans="1:10">
      <c r="A8" s="17">
        <v>39928</v>
      </c>
      <c r="B8" s="17">
        <v>39929</v>
      </c>
      <c r="C8" s="18" t="s">
        <v>29</v>
      </c>
      <c r="D8" s="18" t="s">
        <v>43</v>
      </c>
      <c r="E8" s="19">
        <v>2</v>
      </c>
      <c r="F8" s="20">
        <v>2</v>
      </c>
      <c r="G8" s="19">
        <v>890</v>
      </c>
      <c r="H8" s="20">
        <v>550</v>
      </c>
      <c r="I8" s="21"/>
      <c r="J8" s="22"/>
    </row>
    <row r="9" spans="1:10" ht="28.5">
      <c r="A9" s="17">
        <v>39948</v>
      </c>
      <c r="B9" s="17">
        <v>39949</v>
      </c>
      <c r="C9" s="18" t="s">
        <v>29</v>
      </c>
      <c r="D9" s="18" t="s">
        <v>44</v>
      </c>
      <c r="E9" s="19">
        <v>2</v>
      </c>
      <c r="F9" s="20">
        <v>2</v>
      </c>
      <c r="G9" s="19">
        <v>670</v>
      </c>
      <c r="H9" s="20">
        <v>400</v>
      </c>
      <c r="I9" s="21"/>
      <c r="J9" s="22"/>
    </row>
    <row r="10" spans="1:10">
      <c r="A10" s="17"/>
      <c r="B10" s="17"/>
      <c r="C10" s="18"/>
      <c r="D10" s="18"/>
      <c r="E10" s="19"/>
      <c r="F10" s="20"/>
      <c r="G10" s="19"/>
      <c r="H10" s="20"/>
      <c r="I10" s="21"/>
      <c r="J10" s="22"/>
    </row>
    <row r="11" spans="1:10">
      <c r="A11" s="17"/>
      <c r="B11" s="17"/>
      <c r="C11" s="18"/>
      <c r="D11" s="18"/>
      <c r="E11" s="19"/>
      <c r="F11" s="20"/>
      <c r="G11" s="19"/>
      <c r="H11" s="20"/>
      <c r="I11" s="21"/>
      <c r="J11" s="22"/>
    </row>
  </sheetData>
  <mergeCells count="2">
    <mergeCell ref="A1:J1"/>
    <mergeCell ref="A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249977111117893"/>
  </sheetPr>
  <dimension ref="A1:J10"/>
  <sheetViews>
    <sheetView zoomScale="85" zoomScaleNormal="85" workbookViewId="0">
      <pane ySplit="4" topLeftCell="A5" activePane="bottomLeft" state="frozen"/>
      <selection activeCell="D5" sqref="D5"/>
      <selection pane="bottomLeft" activeCell="D5" sqref="D5"/>
    </sheetView>
  </sheetViews>
  <sheetFormatPr defaultColWidth="9.140625" defaultRowHeight="14.25"/>
  <cols>
    <col min="1" max="1" width="17.5703125" style="7" customWidth="1"/>
    <col min="2" max="2" width="15.140625" style="7" bestFit="1"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32</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4</v>
      </c>
      <c r="D4" s="9"/>
      <c r="E4" s="11">
        <f>SUM(E5:E1048576)</f>
        <v>23</v>
      </c>
      <c r="F4" s="11">
        <f>SUM(F5:F1048576)</f>
        <v>23</v>
      </c>
      <c r="G4" s="11">
        <f>SUM(G5:G1048576)</f>
        <v>10000</v>
      </c>
      <c r="H4" s="11">
        <f>SUM(H5:H1048576)</f>
        <v>0</v>
      </c>
      <c r="I4" s="12" t="s">
        <v>13</v>
      </c>
      <c r="J4" s="10" t="s">
        <v>13</v>
      </c>
    </row>
    <row r="5" spans="1:10" s="3" customFormat="1" ht="8.25">
      <c r="A5" s="13"/>
      <c r="B5" s="14"/>
      <c r="C5" s="277"/>
      <c r="D5" s="15"/>
      <c r="E5" s="16"/>
      <c r="F5" s="16"/>
      <c r="G5" s="16"/>
      <c r="H5" s="16"/>
      <c r="I5" s="14"/>
      <c r="J5" s="14"/>
    </row>
    <row r="6" spans="1:10" ht="42.75">
      <c r="A6" s="17"/>
      <c r="B6" s="17"/>
      <c r="C6" s="18" t="s">
        <v>26</v>
      </c>
      <c r="D6" s="18" t="s">
        <v>34</v>
      </c>
      <c r="E6" s="19">
        <v>14</v>
      </c>
      <c r="F6" s="20">
        <v>14</v>
      </c>
      <c r="G6" s="19"/>
      <c r="H6" s="20"/>
      <c r="I6" s="21"/>
      <c r="J6" s="22"/>
    </row>
    <row r="7" spans="1:10" ht="28.5">
      <c r="A7" s="17"/>
      <c r="B7" s="17"/>
      <c r="C7" s="18" t="s">
        <v>26</v>
      </c>
      <c r="D7" s="18" t="s">
        <v>35</v>
      </c>
      <c r="E7" s="19"/>
      <c r="F7" s="20"/>
      <c r="G7" s="19"/>
      <c r="H7" s="20"/>
      <c r="I7" s="21"/>
      <c r="J7" s="22"/>
    </row>
    <row r="8" spans="1:10" ht="71.25">
      <c r="A8" s="17"/>
      <c r="B8" s="17"/>
      <c r="C8" s="18"/>
      <c r="D8" s="18" t="s">
        <v>38</v>
      </c>
      <c r="E8" s="19"/>
      <c r="F8" s="20"/>
      <c r="G8" s="19"/>
      <c r="H8" s="20"/>
      <c r="I8" s="21"/>
      <c r="J8" s="22"/>
    </row>
    <row r="9" spans="1:10" ht="28.5">
      <c r="A9" s="17"/>
      <c r="B9" s="17"/>
      <c r="C9" s="18" t="s">
        <v>29</v>
      </c>
      <c r="D9" s="18" t="s">
        <v>36</v>
      </c>
      <c r="E9" s="19">
        <v>4</v>
      </c>
      <c r="F9" s="20">
        <v>4</v>
      </c>
      <c r="G9" s="19">
        <v>4000</v>
      </c>
      <c r="H9" s="20"/>
      <c r="I9" s="21"/>
      <c r="J9" s="22"/>
    </row>
    <row r="10" spans="1:10" ht="28.5">
      <c r="A10" s="17">
        <v>39540</v>
      </c>
      <c r="B10" s="17">
        <v>39545</v>
      </c>
      <c r="C10" s="18" t="s">
        <v>29</v>
      </c>
      <c r="D10" s="18" t="s">
        <v>37</v>
      </c>
      <c r="E10" s="19">
        <v>5</v>
      </c>
      <c r="F10" s="20">
        <v>5</v>
      </c>
      <c r="G10" s="19">
        <v>6000</v>
      </c>
      <c r="H10" s="20"/>
      <c r="I10" s="21"/>
      <c r="J10" s="22"/>
    </row>
  </sheetData>
  <mergeCells count="2">
    <mergeCell ref="A1:J1"/>
    <mergeCell ref="A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36051-CC38-41C8-8168-038F460A9E42}">
  <dimension ref="A1:N21"/>
  <sheetViews>
    <sheetView zoomScale="85" zoomScaleNormal="85" workbookViewId="0">
      <selection sqref="A1:K1"/>
    </sheetView>
  </sheetViews>
  <sheetFormatPr defaultColWidth="9.140625" defaultRowHeight="15"/>
  <cols>
    <col min="1" max="1" width="15.28515625" style="201" bestFit="1" customWidth="1"/>
    <col min="2" max="2" width="16.28515625" style="201" customWidth="1"/>
    <col min="3" max="3" width="13" style="210" customWidth="1"/>
    <col min="4" max="4" width="18.7109375" style="201" bestFit="1" customWidth="1"/>
    <col min="5" max="5" width="67.140625" style="210" customWidth="1"/>
    <col min="6" max="6" width="11.7109375" style="201" bestFit="1" customWidth="1"/>
    <col min="7" max="7" width="12" style="201" bestFit="1" customWidth="1"/>
    <col min="8" max="8" width="11.7109375" style="201" bestFit="1" customWidth="1"/>
    <col min="9" max="9" width="16.42578125" style="201" bestFit="1" customWidth="1"/>
    <col min="10" max="10" width="35.85546875" style="210" customWidth="1"/>
    <col min="11" max="11" width="15" style="201" bestFit="1" customWidth="1"/>
    <col min="12" max="13" width="9.140625" style="201"/>
    <col min="14" max="14" width="11.5703125" style="201" bestFit="1" customWidth="1"/>
    <col min="15" max="16384" width="9.140625" style="201"/>
  </cols>
  <sheetData>
    <row r="1" spans="1:14" ht="20.25">
      <c r="A1" s="271" t="s">
        <v>997</v>
      </c>
      <c r="B1" s="271"/>
      <c r="C1" s="271"/>
      <c r="D1" s="271"/>
      <c r="E1" s="271"/>
      <c r="F1" s="271"/>
      <c r="G1" s="271"/>
      <c r="H1" s="271"/>
      <c r="I1" s="271"/>
      <c r="J1" s="271"/>
      <c r="K1" s="271"/>
    </row>
    <row r="2" spans="1:14" ht="52.5">
      <c r="A2" s="4" t="s">
        <v>2</v>
      </c>
      <c r="B2" s="4" t="s">
        <v>3</v>
      </c>
      <c r="C2" s="4" t="s">
        <v>4</v>
      </c>
      <c r="D2" s="4" t="s">
        <v>480</v>
      </c>
      <c r="E2" s="4" t="s">
        <v>5</v>
      </c>
      <c r="F2" s="213" t="s">
        <v>389</v>
      </c>
      <c r="G2" s="4" t="s">
        <v>8</v>
      </c>
      <c r="H2" s="213" t="s">
        <v>937</v>
      </c>
      <c r="I2" s="4" t="s">
        <v>10</v>
      </c>
      <c r="J2" s="4" t="s">
        <v>11</v>
      </c>
      <c r="K2" s="213" t="s">
        <v>9</v>
      </c>
    </row>
    <row r="3" spans="1:14" ht="67.5">
      <c r="A3" s="203" t="s">
        <v>900</v>
      </c>
      <c r="B3" s="203" t="s">
        <v>902</v>
      </c>
      <c r="C3" s="202" t="s">
        <v>903</v>
      </c>
      <c r="D3" s="203" t="s">
        <v>482</v>
      </c>
      <c r="E3" s="200" t="s">
        <v>901</v>
      </c>
      <c r="F3" s="202">
        <v>1</v>
      </c>
      <c r="G3" s="202">
        <v>221</v>
      </c>
      <c r="H3" s="202">
        <v>8</v>
      </c>
      <c r="I3" s="203" t="s">
        <v>898</v>
      </c>
      <c r="J3" s="206" t="s">
        <v>914</v>
      </c>
      <c r="K3" s="207"/>
    </row>
    <row r="4" spans="1:14" ht="148.5">
      <c r="A4" s="203" t="s">
        <v>904</v>
      </c>
      <c r="B4" s="203" t="s">
        <v>915</v>
      </c>
      <c r="C4" s="202" t="s">
        <v>106</v>
      </c>
      <c r="D4" s="203" t="s">
        <v>897</v>
      </c>
      <c r="E4" s="200" t="s">
        <v>905</v>
      </c>
      <c r="F4" s="202">
        <v>2</v>
      </c>
      <c r="G4" s="202">
        <v>441</v>
      </c>
      <c r="H4" s="202">
        <v>2</v>
      </c>
      <c r="I4" s="203" t="s">
        <v>108</v>
      </c>
      <c r="J4" s="202" t="s">
        <v>912</v>
      </c>
      <c r="K4" s="207"/>
    </row>
    <row r="5" spans="1:14" ht="60">
      <c r="A5" s="219" t="s">
        <v>908</v>
      </c>
      <c r="B5" s="203" t="s">
        <v>909</v>
      </c>
      <c r="C5" s="221" t="s">
        <v>281</v>
      </c>
      <c r="D5" s="203" t="s">
        <v>910</v>
      </c>
      <c r="E5" s="202" t="s">
        <v>911</v>
      </c>
      <c r="F5" s="202">
        <v>1</v>
      </c>
      <c r="G5" s="202">
        <v>88</v>
      </c>
      <c r="H5" s="202">
        <v>4</v>
      </c>
      <c r="I5" s="203" t="s">
        <v>907</v>
      </c>
      <c r="J5" s="202" t="s">
        <v>913</v>
      </c>
      <c r="K5" s="203"/>
      <c r="L5" s="208"/>
      <c r="M5" s="208"/>
      <c r="N5" s="208"/>
    </row>
    <row r="6" spans="1:14" ht="148.5">
      <c r="A6" s="219" t="s">
        <v>917</v>
      </c>
      <c r="B6" s="203" t="s">
        <v>919</v>
      </c>
      <c r="C6" s="221" t="s">
        <v>106</v>
      </c>
      <c r="D6" s="203" t="s">
        <v>482</v>
      </c>
      <c r="E6" s="200" t="s">
        <v>916</v>
      </c>
      <c r="F6" s="202">
        <v>2</v>
      </c>
      <c r="G6" s="202">
        <v>604</v>
      </c>
      <c r="H6" s="202">
        <v>31</v>
      </c>
      <c r="I6" s="203" t="s">
        <v>880</v>
      </c>
      <c r="J6" s="202" t="s">
        <v>918</v>
      </c>
      <c r="K6" s="207"/>
    </row>
    <row r="7" spans="1:14" ht="148.5">
      <c r="A7" s="219" t="s">
        <v>920</v>
      </c>
      <c r="B7" s="203" t="s">
        <v>923</v>
      </c>
      <c r="C7" s="221" t="s">
        <v>281</v>
      </c>
      <c r="D7" s="203" t="s">
        <v>482</v>
      </c>
      <c r="E7" s="200" t="s">
        <v>921</v>
      </c>
      <c r="F7" s="202">
        <v>10</v>
      </c>
      <c r="G7" s="215">
        <v>9728</v>
      </c>
      <c r="H7" s="202">
        <v>32</v>
      </c>
      <c r="I7" s="203" t="s">
        <v>899</v>
      </c>
      <c r="J7" s="239" t="s">
        <v>922</v>
      </c>
      <c r="K7" s="207"/>
    </row>
    <row r="8" spans="1:14" ht="162">
      <c r="A8" s="219" t="s">
        <v>926</v>
      </c>
      <c r="B8" s="203" t="s">
        <v>927</v>
      </c>
      <c r="C8" s="221" t="s">
        <v>106</v>
      </c>
      <c r="D8" s="203" t="s">
        <v>482</v>
      </c>
      <c r="E8" s="200" t="s">
        <v>924</v>
      </c>
      <c r="F8" s="202">
        <v>5</v>
      </c>
      <c r="G8" s="202">
        <v>1162</v>
      </c>
      <c r="H8" s="202">
        <v>43</v>
      </c>
      <c r="I8" s="239" t="s">
        <v>906</v>
      </c>
      <c r="J8" s="241" t="s">
        <v>960</v>
      </c>
      <c r="K8" s="203"/>
    </row>
    <row r="9" spans="1:14" s="208" customFormat="1" ht="135">
      <c r="A9" s="203" t="s">
        <v>938</v>
      </c>
      <c r="B9" s="203" t="s">
        <v>945</v>
      </c>
      <c r="C9" s="206" t="s">
        <v>106</v>
      </c>
      <c r="D9" s="203" t="s">
        <v>939</v>
      </c>
      <c r="E9" s="182" t="s">
        <v>940</v>
      </c>
      <c r="F9" s="202">
        <v>659</v>
      </c>
      <c r="G9" s="202">
        <v>659</v>
      </c>
      <c r="H9" s="202">
        <v>4</v>
      </c>
      <c r="I9" s="202" t="s">
        <v>928</v>
      </c>
      <c r="J9" s="239" t="s">
        <v>959</v>
      </c>
      <c r="K9" s="203"/>
    </row>
    <row r="10" spans="1:14" s="208" customFormat="1" ht="94.5">
      <c r="A10" s="203" t="s">
        <v>941</v>
      </c>
      <c r="B10" s="203" t="s">
        <v>946</v>
      </c>
      <c r="C10" s="206" t="s">
        <v>942</v>
      </c>
      <c r="D10" s="203" t="s">
        <v>482</v>
      </c>
      <c r="E10" s="182" t="s">
        <v>943</v>
      </c>
      <c r="F10" s="202">
        <v>1</v>
      </c>
      <c r="G10" s="202">
        <v>91</v>
      </c>
      <c r="H10" s="202">
        <v>2</v>
      </c>
      <c r="I10" s="202" t="s">
        <v>929</v>
      </c>
      <c r="J10" s="239" t="s">
        <v>944</v>
      </c>
      <c r="K10" s="203"/>
    </row>
    <row r="11" spans="1:14" s="208" customFormat="1" ht="94.5">
      <c r="A11" s="203" t="s">
        <v>947</v>
      </c>
      <c r="B11" s="203" t="s">
        <v>950</v>
      </c>
      <c r="C11" s="206" t="s">
        <v>948</v>
      </c>
      <c r="D11" s="203" t="s">
        <v>810</v>
      </c>
      <c r="E11" s="182" t="s">
        <v>949</v>
      </c>
      <c r="F11" s="202">
        <v>1</v>
      </c>
      <c r="G11" s="202">
        <v>238</v>
      </c>
      <c r="H11" s="202">
        <v>6</v>
      </c>
      <c r="I11" s="202" t="s">
        <v>103</v>
      </c>
      <c r="J11" s="239" t="s">
        <v>925</v>
      </c>
      <c r="K11" s="203"/>
    </row>
    <row r="12" spans="1:14" s="208" customFormat="1" ht="175.5">
      <c r="A12" s="203" t="s">
        <v>951</v>
      </c>
      <c r="B12" s="203" t="s">
        <v>955</v>
      </c>
      <c r="C12" s="202" t="s">
        <v>106</v>
      </c>
      <c r="D12" s="202" t="s">
        <v>482</v>
      </c>
      <c r="E12" s="182" t="s">
        <v>952</v>
      </c>
      <c r="F12" s="202">
        <v>2</v>
      </c>
      <c r="G12" s="202">
        <v>817</v>
      </c>
      <c r="H12" s="202">
        <v>10</v>
      </c>
      <c r="I12" s="202" t="s">
        <v>930</v>
      </c>
      <c r="J12" s="239" t="s">
        <v>959</v>
      </c>
      <c r="K12" s="203"/>
    </row>
    <row r="13" spans="1:14" s="208" customFormat="1" ht="162">
      <c r="A13" s="203" t="s">
        <v>957</v>
      </c>
      <c r="B13" s="203" t="s">
        <v>961</v>
      </c>
      <c r="C13" s="202" t="s">
        <v>106</v>
      </c>
      <c r="D13" s="202" t="s">
        <v>482</v>
      </c>
      <c r="E13" s="182" t="s">
        <v>956</v>
      </c>
      <c r="F13" s="202">
        <v>1</v>
      </c>
      <c r="G13" s="202">
        <v>356</v>
      </c>
      <c r="H13" s="202">
        <v>22</v>
      </c>
      <c r="I13" s="202" t="s">
        <v>931</v>
      </c>
      <c r="J13" s="239" t="s">
        <v>958</v>
      </c>
      <c r="K13" s="203"/>
    </row>
    <row r="14" spans="1:14" s="208" customFormat="1" ht="121.5">
      <c r="A14" s="203" t="s">
        <v>963</v>
      </c>
      <c r="B14" s="203" t="s">
        <v>969</v>
      </c>
      <c r="C14" s="202" t="s">
        <v>616</v>
      </c>
      <c r="D14" s="202" t="s">
        <v>482</v>
      </c>
      <c r="E14" s="182" t="s">
        <v>962</v>
      </c>
      <c r="F14" s="202">
        <v>1</v>
      </c>
      <c r="G14" s="202">
        <v>260</v>
      </c>
      <c r="H14" s="202">
        <v>6</v>
      </c>
      <c r="I14" s="203" t="s">
        <v>932</v>
      </c>
      <c r="J14" s="239"/>
      <c r="K14" s="203"/>
    </row>
    <row r="15" spans="1:14" s="209" customFormat="1" ht="81">
      <c r="A15" s="203" t="s">
        <v>964</v>
      </c>
      <c r="B15" s="203" t="s">
        <v>994</v>
      </c>
      <c r="C15" s="202" t="s">
        <v>965</v>
      </c>
      <c r="D15" s="202" t="s">
        <v>817</v>
      </c>
      <c r="E15" s="181" t="s">
        <v>967</v>
      </c>
      <c r="F15" s="202"/>
      <c r="G15" s="202">
        <v>1</v>
      </c>
      <c r="H15" s="202">
        <v>6</v>
      </c>
      <c r="I15" s="203" t="s">
        <v>966</v>
      </c>
      <c r="J15" s="239" t="s">
        <v>968</v>
      </c>
      <c r="K15" s="212"/>
    </row>
    <row r="16" spans="1:14" s="209" customFormat="1" ht="81">
      <c r="A16" s="203" t="s">
        <v>970</v>
      </c>
      <c r="B16" s="203" t="s">
        <v>977</v>
      </c>
      <c r="C16" s="202" t="s">
        <v>106</v>
      </c>
      <c r="D16" s="202" t="s">
        <v>482</v>
      </c>
      <c r="E16" s="181" t="s">
        <v>971</v>
      </c>
      <c r="F16" s="202">
        <v>8</v>
      </c>
      <c r="G16" s="202">
        <v>2262</v>
      </c>
      <c r="H16" s="202">
        <v>12</v>
      </c>
      <c r="I16" s="202" t="s">
        <v>933</v>
      </c>
      <c r="J16" s="239" t="s">
        <v>972</v>
      </c>
      <c r="K16" s="212"/>
      <c r="N16" s="209">
        <v>101901</v>
      </c>
    </row>
    <row r="17" spans="1:11" s="209" customFormat="1" ht="60">
      <c r="A17" s="242" t="s">
        <v>974</v>
      </c>
      <c r="B17" s="242" t="s">
        <v>981</v>
      </c>
      <c r="C17" s="243" t="s">
        <v>975</v>
      </c>
      <c r="D17" s="243" t="s">
        <v>833</v>
      </c>
      <c r="E17" s="244" t="s">
        <v>973</v>
      </c>
      <c r="F17" s="243">
        <v>8</v>
      </c>
      <c r="G17" s="243">
        <v>1730</v>
      </c>
      <c r="H17" s="243">
        <v>0</v>
      </c>
      <c r="I17" s="202" t="s">
        <v>84</v>
      </c>
      <c r="J17" s="245" t="s">
        <v>976</v>
      </c>
      <c r="K17" s="246"/>
    </row>
    <row r="18" spans="1:11" s="209" customFormat="1" ht="54">
      <c r="A18" s="203" t="s">
        <v>979</v>
      </c>
      <c r="B18" s="203" t="s">
        <v>981</v>
      </c>
      <c r="C18" s="202" t="s">
        <v>106</v>
      </c>
      <c r="D18" s="202" t="s">
        <v>810</v>
      </c>
      <c r="E18" s="200" t="s">
        <v>978</v>
      </c>
      <c r="F18" s="202">
        <v>5</v>
      </c>
      <c r="G18" s="202">
        <v>336</v>
      </c>
      <c r="H18" s="202">
        <v>0</v>
      </c>
      <c r="I18" s="202" t="s">
        <v>103</v>
      </c>
      <c r="J18" s="239" t="s">
        <v>980</v>
      </c>
      <c r="K18" s="212"/>
    </row>
    <row r="19" spans="1:11" s="209" customFormat="1" ht="108">
      <c r="A19" s="203" t="s">
        <v>982</v>
      </c>
      <c r="B19" s="203" t="s">
        <v>985</v>
      </c>
      <c r="C19" s="202" t="s">
        <v>106</v>
      </c>
      <c r="D19" s="202" t="s">
        <v>482</v>
      </c>
      <c r="E19" s="200" t="s">
        <v>983</v>
      </c>
      <c r="F19" s="202">
        <v>10</v>
      </c>
      <c r="G19" s="202">
        <v>1</v>
      </c>
      <c r="H19" s="202"/>
      <c r="I19" s="202" t="s">
        <v>934</v>
      </c>
      <c r="J19" s="239" t="s">
        <v>984</v>
      </c>
      <c r="K19" s="212"/>
    </row>
    <row r="20" spans="1:11" s="209" customFormat="1" ht="94.5">
      <c r="A20" s="208" t="s">
        <v>988</v>
      </c>
      <c r="B20" s="208" t="s">
        <v>993</v>
      </c>
      <c r="C20" s="211" t="s">
        <v>986</v>
      </c>
      <c r="D20" s="211" t="s">
        <v>482</v>
      </c>
      <c r="E20" s="233" t="s">
        <v>987</v>
      </c>
      <c r="F20" s="211"/>
      <c r="G20" s="211">
        <v>1</v>
      </c>
      <c r="H20" s="211"/>
      <c r="I20" s="211" t="s">
        <v>953</v>
      </c>
      <c r="J20" s="256" t="s">
        <v>989</v>
      </c>
    </row>
    <row r="21" spans="1:11" s="209" customFormat="1" ht="81">
      <c r="A21" s="208" t="s">
        <v>992</v>
      </c>
      <c r="B21" s="208" t="s">
        <v>991</v>
      </c>
      <c r="C21" s="211" t="s">
        <v>106</v>
      </c>
      <c r="D21" s="211" t="s">
        <v>482</v>
      </c>
      <c r="E21" s="181" t="s">
        <v>990</v>
      </c>
      <c r="F21" s="211">
        <v>7</v>
      </c>
      <c r="G21" s="211">
        <v>370</v>
      </c>
      <c r="H21" s="211"/>
      <c r="I21" s="211" t="s">
        <v>954</v>
      </c>
      <c r="J21" s="240"/>
    </row>
  </sheetData>
  <mergeCells count="1">
    <mergeCell ref="A1:K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249977111117893"/>
  </sheetPr>
  <dimension ref="A1:J16"/>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17</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10</v>
      </c>
      <c r="D4" s="9"/>
      <c r="E4" s="11">
        <f>SUM(E5:E1048576)</f>
        <v>3</v>
      </c>
      <c r="F4" s="11">
        <f>SUM(F5:F1048576)</f>
        <v>3</v>
      </c>
      <c r="G4" s="11">
        <f>SUM(G5:G1048576)</f>
        <v>5326</v>
      </c>
      <c r="H4" s="11">
        <f>SUM(H5:H1048576)</f>
        <v>350</v>
      </c>
      <c r="I4" s="12" t="s">
        <v>13</v>
      </c>
      <c r="J4" s="10" t="s">
        <v>13</v>
      </c>
    </row>
    <row r="5" spans="1:10" s="3" customFormat="1" ht="8.25">
      <c r="A5" s="13"/>
      <c r="B5" s="14"/>
      <c r="C5" s="277"/>
      <c r="D5" s="15"/>
      <c r="E5" s="16"/>
      <c r="F5" s="16"/>
      <c r="G5" s="16"/>
      <c r="H5" s="16"/>
      <c r="I5" s="14"/>
      <c r="J5" s="14"/>
    </row>
    <row r="6" spans="1:10" ht="57">
      <c r="A6" s="17"/>
      <c r="B6" s="17"/>
      <c r="C6" s="18" t="s">
        <v>18</v>
      </c>
      <c r="D6" s="18" t="s">
        <v>27</v>
      </c>
      <c r="E6" s="19"/>
      <c r="F6" s="20"/>
      <c r="G6" s="19">
        <v>1</v>
      </c>
      <c r="H6" s="20"/>
      <c r="I6" s="21"/>
      <c r="J6" s="22"/>
    </row>
    <row r="7" spans="1:10" ht="28.5">
      <c r="A7" s="17"/>
      <c r="B7" s="17"/>
      <c r="C7" s="18" t="s">
        <v>29</v>
      </c>
      <c r="D7" s="18" t="s">
        <v>19</v>
      </c>
      <c r="E7" s="19"/>
      <c r="F7" s="20"/>
      <c r="G7" s="19">
        <v>940</v>
      </c>
      <c r="H7" s="20"/>
      <c r="I7" s="21"/>
      <c r="J7" s="22"/>
    </row>
    <row r="8" spans="1:10" ht="28.5">
      <c r="A8" s="17"/>
      <c r="B8" s="17"/>
      <c r="C8" s="18" t="s">
        <v>29</v>
      </c>
      <c r="D8" s="18" t="s">
        <v>20</v>
      </c>
      <c r="E8" s="19"/>
      <c r="F8" s="20"/>
      <c r="G8" s="19">
        <v>40</v>
      </c>
      <c r="H8" s="20"/>
      <c r="I8" s="21"/>
      <c r="J8" s="22"/>
    </row>
    <row r="9" spans="1:10" ht="42.75">
      <c r="A9" s="17">
        <v>39042</v>
      </c>
      <c r="B9" s="17">
        <v>39042</v>
      </c>
      <c r="C9" s="18" t="s">
        <v>29</v>
      </c>
      <c r="D9" s="18" t="s">
        <v>21</v>
      </c>
      <c r="E9" s="19"/>
      <c r="F9" s="20"/>
      <c r="G9" s="19">
        <v>600</v>
      </c>
      <c r="H9" s="20"/>
      <c r="I9" s="21"/>
      <c r="J9" s="22"/>
    </row>
    <row r="10" spans="1:10" ht="42.75">
      <c r="A10" s="17">
        <v>39073</v>
      </c>
      <c r="B10" s="17">
        <v>39076</v>
      </c>
      <c r="C10" s="18" t="s">
        <v>29</v>
      </c>
      <c r="D10" s="18" t="s">
        <v>28</v>
      </c>
      <c r="E10" s="19">
        <v>3</v>
      </c>
      <c r="F10" s="20">
        <v>3</v>
      </c>
      <c r="G10" s="19">
        <v>500</v>
      </c>
      <c r="H10" s="20"/>
      <c r="I10" s="21"/>
      <c r="J10" s="22"/>
    </row>
    <row r="11" spans="1:10" ht="28.5">
      <c r="A11" s="17">
        <v>39088</v>
      </c>
      <c r="B11" s="17">
        <v>39089</v>
      </c>
      <c r="C11" s="18" t="s">
        <v>29</v>
      </c>
      <c r="D11" s="18" t="s">
        <v>22</v>
      </c>
      <c r="E11" s="19"/>
      <c r="F11" s="20"/>
      <c r="G11" s="19">
        <v>280</v>
      </c>
      <c r="H11" s="20"/>
      <c r="I11" s="21"/>
      <c r="J11" s="22"/>
    </row>
    <row r="12" spans="1:10" ht="71.25">
      <c r="A12" s="17">
        <v>39124</v>
      </c>
      <c r="B12" s="17">
        <v>39124</v>
      </c>
      <c r="C12" s="18" t="s">
        <v>29</v>
      </c>
      <c r="D12" s="18" t="s">
        <v>23</v>
      </c>
      <c r="E12" s="19"/>
      <c r="F12" s="20"/>
      <c r="G12" s="19">
        <v>1065</v>
      </c>
      <c r="H12" s="20"/>
      <c r="I12" s="21"/>
      <c r="J12" s="22"/>
    </row>
    <row r="13" spans="1:10" ht="85.5">
      <c r="A13" s="17">
        <v>39174</v>
      </c>
      <c r="B13" s="17">
        <v>39174</v>
      </c>
      <c r="C13" s="18" t="s">
        <v>30</v>
      </c>
      <c r="D13" s="18" t="s">
        <v>24</v>
      </c>
      <c r="E13" s="19"/>
      <c r="F13" s="20"/>
      <c r="G13" s="19" t="s">
        <v>13</v>
      </c>
      <c r="H13" s="20"/>
      <c r="I13" s="21"/>
      <c r="J13" s="22"/>
    </row>
    <row r="14" spans="1:10" ht="71.25">
      <c r="A14" s="17">
        <v>39238</v>
      </c>
      <c r="B14" s="17">
        <v>39238</v>
      </c>
      <c r="C14" s="18" t="s">
        <v>18</v>
      </c>
      <c r="D14" s="18" t="s">
        <v>25</v>
      </c>
      <c r="E14" s="19"/>
      <c r="F14" s="20"/>
      <c r="G14" s="19"/>
      <c r="H14" s="20"/>
      <c r="I14" s="21"/>
      <c r="J14" s="22"/>
    </row>
    <row r="15" spans="1:10" ht="213.75">
      <c r="A15" s="17">
        <v>39260</v>
      </c>
      <c r="B15" s="17">
        <v>39261</v>
      </c>
      <c r="C15" s="18" t="s">
        <v>26</v>
      </c>
      <c r="D15" s="18" t="s">
        <v>31</v>
      </c>
      <c r="E15" s="19"/>
      <c r="F15" s="20"/>
      <c r="G15" s="19">
        <v>1900</v>
      </c>
      <c r="H15" s="20">
        <v>350</v>
      </c>
      <c r="I15" s="21"/>
      <c r="J15" s="22"/>
    </row>
    <row r="16" spans="1:10">
      <c r="A16" s="17"/>
      <c r="B16" s="17"/>
      <c r="C16" s="18"/>
      <c r="D16" s="23"/>
      <c r="E16" s="19"/>
      <c r="F16" s="20"/>
      <c r="G16" s="19"/>
      <c r="H16" s="20"/>
      <c r="I16" s="21"/>
      <c r="J16" s="22"/>
    </row>
  </sheetData>
  <mergeCells count="2">
    <mergeCell ref="A1:J1"/>
    <mergeCell ref="A2:J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249977111117893"/>
  </sheetPr>
  <dimension ref="A1:J8"/>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17.5703125" style="7" customWidth="1"/>
    <col min="2" max="2" width="16.28515625" style="7" customWidth="1"/>
    <col min="3" max="3" width="13" style="278" customWidth="1"/>
    <col min="4" max="4" width="100.5703125" style="24" customWidth="1"/>
    <col min="5"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1</v>
      </c>
      <c r="B2" s="274"/>
      <c r="C2" s="274"/>
      <c r="D2" s="274"/>
      <c r="E2" s="274"/>
      <c r="F2" s="274"/>
      <c r="G2" s="274"/>
      <c r="H2" s="274"/>
      <c r="I2" s="274"/>
      <c r="J2" s="274"/>
    </row>
    <row r="3" spans="1:10" ht="45">
      <c r="A3" s="25" t="s">
        <v>2</v>
      </c>
      <c r="B3" s="25" t="s">
        <v>3</v>
      </c>
      <c r="C3" s="25" t="s">
        <v>4</v>
      </c>
      <c r="D3" s="26" t="s">
        <v>5</v>
      </c>
      <c r="E3" s="25" t="s">
        <v>6</v>
      </c>
      <c r="F3" s="25" t="s">
        <v>7</v>
      </c>
      <c r="G3" s="25" t="s">
        <v>8</v>
      </c>
      <c r="H3" s="25" t="s">
        <v>9</v>
      </c>
      <c r="I3" s="27" t="s">
        <v>10</v>
      </c>
      <c r="J3" s="25" t="s">
        <v>11</v>
      </c>
    </row>
    <row r="4" spans="1:10" ht="15">
      <c r="A4" s="8" t="s">
        <v>12</v>
      </c>
      <c r="B4" s="9"/>
      <c r="C4" s="276">
        <f>COUNTA(C6:C1048576)</f>
        <v>2</v>
      </c>
      <c r="D4" s="9"/>
      <c r="E4" s="11">
        <f>SUM(E5:E1048576)</f>
        <v>0</v>
      </c>
      <c r="F4" s="11">
        <f>SUM(F5:F1048576)</f>
        <v>0</v>
      </c>
      <c r="G4" s="11">
        <f>SUM(G5:G1048576)</f>
        <v>4034</v>
      </c>
      <c r="H4" s="11">
        <f>SUM(H5:H1048576)</f>
        <v>1440</v>
      </c>
      <c r="I4" s="12" t="s">
        <v>13</v>
      </c>
      <c r="J4" s="10" t="s">
        <v>13</v>
      </c>
    </row>
    <row r="5" spans="1:10" s="3" customFormat="1" ht="8.25">
      <c r="A5" s="13"/>
      <c r="B5" s="14"/>
      <c r="C5" s="277"/>
      <c r="D5" s="15"/>
      <c r="E5" s="16"/>
      <c r="F5" s="16"/>
      <c r="G5" s="16"/>
      <c r="H5" s="16"/>
      <c r="I5" s="14"/>
      <c r="J5" s="14"/>
    </row>
    <row r="6" spans="1:10" ht="99.75">
      <c r="A6" s="17">
        <v>38593</v>
      </c>
      <c r="B6" s="17">
        <v>38594</v>
      </c>
      <c r="C6" s="18" t="s">
        <v>29</v>
      </c>
      <c r="D6" s="18" t="s">
        <v>15</v>
      </c>
      <c r="E6" s="19"/>
      <c r="F6" s="20"/>
      <c r="G6" s="19">
        <v>1834</v>
      </c>
      <c r="H6" s="20">
        <v>640</v>
      </c>
      <c r="I6" s="21"/>
      <c r="J6" s="22"/>
    </row>
    <row r="7" spans="1:10" ht="85.5">
      <c r="A7" s="17">
        <v>38737</v>
      </c>
      <c r="B7" s="17">
        <v>38740</v>
      </c>
      <c r="C7" s="18" t="s">
        <v>29</v>
      </c>
      <c r="D7" s="18" t="s">
        <v>14</v>
      </c>
      <c r="E7" s="19"/>
      <c r="F7" s="20"/>
      <c r="G7" s="19">
        <v>2200</v>
      </c>
      <c r="H7" s="20">
        <v>800</v>
      </c>
      <c r="I7" s="21"/>
      <c r="J7" s="22"/>
    </row>
    <row r="8" spans="1:10">
      <c r="A8" s="17"/>
      <c r="B8" s="17"/>
      <c r="C8" s="18"/>
      <c r="D8" s="23"/>
      <c r="E8" s="21"/>
      <c r="F8" s="22"/>
      <c r="G8" s="21"/>
      <c r="H8" s="22"/>
      <c r="I8" s="21"/>
      <c r="J8" s="22"/>
    </row>
  </sheetData>
  <mergeCells count="2">
    <mergeCell ref="A1:J1"/>
    <mergeCell ref="A2:J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5886C-396B-444B-BA27-C6D4BD01A987}">
  <dimension ref="A1:K16"/>
  <sheetViews>
    <sheetView zoomScale="85" zoomScaleNormal="85" workbookViewId="0">
      <selection sqref="A1:K1"/>
    </sheetView>
  </sheetViews>
  <sheetFormatPr defaultColWidth="9.140625" defaultRowHeight="15"/>
  <cols>
    <col min="1" max="1" width="14" style="201" customWidth="1"/>
    <col min="2" max="2" width="16.28515625" style="201" customWidth="1"/>
    <col min="3" max="3" width="13" style="210" customWidth="1"/>
    <col min="4" max="4" width="15.28515625" style="201" customWidth="1"/>
    <col min="5" max="5" width="79.28515625" style="210" customWidth="1"/>
    <col min="6" max="6" width="11.85546875" style="201" customWidth="1"/>
    <col min="7" max="7" width="12.7109375" style="201" customWidth="1"/>
    <col min="8" max="8" width="12.85546875" style="201" customWidth="1"/>
    <col min="9" max="9" width="18.5703125" style="201" customWidth="1"/>
    <col min="10" max="10" width="28.5703125" style="201" customWidth="1"/>
    <col min="11" max="11" width="18.28515625" style="201" customWidth="1"/>
    <col min="12" max="16384" width="9.140625" style="201"/>
  </cols>
  <sheetData>
    <row r="1" spans="1:11" ht="20.25">
      <c r="A1" s="271" t="s">
        <v>996</v>
      </c>
      <c r="B1" s="271"/>
      <c r="C1" s="271"/>
      <c r="D1" s="271"/>
      <c r="E1" s="271"/>
      <c r="F1" s="271"/>
      <c r="G1" s="271"/>
      <c r="H1" s="271"/>
      <c r="I1" s="271"/>
      <c r="J1" s="271"/>
      <c r="K1" s="271"/>
    </row>
    <row r="2" spans="1:11" ht="75">
      <c r="A2" s="4" t="s">
        <v>2</v>
      </c>
      <c r="B2" s="4" t="s">
        <v>3</v>
      </c>
      <c r="C2" s="4" t="s">
        <v>4</v>
      </c>
      <c r="D2" s="4" t="s">
        <v>480</v>
      </c>
      <c r="E2" s="4" t="s">
        <v>5</v>
      </c>
      <c r="F2" s="213" t="s">
        <v>935</v>
      </c>
      <c r="G2" s="4" t="s">
        <v>8</v>
      </c>
      <c r="H2" s="213" t="s">
        <v>936</v>
      </c>
      <c r="I2" s="4" t="s">
        <v>10</v>
      </c>
      <c r="J2" s="4" t="s">
        <v>11</v>
      </c>
      <c r="K2" s="4" t="s">
        <v>9</v>
      </c>
    </row>
    <row r="3" spans="1:11" ht="81">
      <c r="A3" s="217" t="s">
        <v>823</v>
      </c>
      <c r="B3" s="207" t="s">
        <v>826</v>
      </c>
      <c r="C3" s="275" t="s">
        <v>169</v>
      </c>
      <c r="D3" s="207" t="s">
        <v>482</v>
      </c>
      <c r="E3" s="205" t="s">
        <v>824</v>
      </c>
      <c r="F3" s="214">
        <v>3</v>
      </c>
      <c r="G3" s="214">
        <v>397</v>
      </c>
      <c r="H3" s="202">
        <v>12</v>
      </c>
      <c r="I3" s="207">
        <v>501008007</v>
      </c>
      <c r="J3" s="218" t="s">
        <v>825</v>
      </c>
      <c r="K3" s="207"/>
    </row>
    <row r="4" spans="1:11" ht="189">
      <c r="A4" s="219" t="s">
        <v>828</v>
      </c>
      <c r="B4" s="203" t="s">
        <v>831</v>
      </c>
      <c r="C4" s="202" t="s">
        <v>829</v>
      </c>
      <c r="D4" s="203" t="s">
        <v>482</v>
      </c>
      <c r="E4" s="200" t="s">
        <v>830</v>
      </c>
      <c r="F4" s="202">
        <v>3</v>
      </c>
      <c r="G4" s="215">
        <v>1275</v>
      </c>
      <c r="H4" s="202">
        <v>10</v>
      </c>
      <c r="I4" s="203">
        <v>501008008</v>
      </c>
      <c r="J4" s="204" t="s">
        <v>832</v>
      </c>
      <c r="K4" s="203"/>
    </row>
    <row r="5" spans="1:11" ht="67.5">
      <c r="A5" s="219" t="s">
        <v>839</v>
      </c>
      <c r="B5" s="203" t="s">
        <v>842</v>
      </c>
      <c r="C5" s="221" t="s">
        <v>169</v>
      </c>
      <c r="D5" s="203" t="s">
        <v>482</v>
      </c>
      <c r="E5" s="200" t="s">
        <v>840</v>
      </c>
      <c r="F5" s="202">
        <v>11</v>
      </c>
      <c r="G5" s="215">
        <v>1086</v>
      </c>
      <c r="H5" s="202">
        <v>45</v>
      </c>
      <c r="I5" s="203" t="s">
        <v>834</v>
      </c>
      <c r="J5" s="226" t="s">
        <v>841</v>
      </c>
      <c r="K5" s="207"/>
    </row>
    <row r="6" spans="1:11" ht="94.5">
      <c r="A6" s="227" t="s">
        <v>843</v>
      </c>
      <c r="B6" s="223" t="s">
        <v>854</v>
      </c>
      <c r="C6" s="228" t="s">
        <v>40</v>
      </c>
      <c r="D6" s="223" t="s">
        <v>482</v>
      </c>
      <c r="E6" s="229" t="s">
        <v>844</v>
      </c>
      <c r="F6" s="216">
        <v>1</v>
      </c>
      <c r="G6" s="216">
        <v>10</v>
      </c>
      <c r="H6" s="202">
        <v>3</v>
      </c>
      <c r="I6" s="223" t="s">
        <v>835</v>
      </c>
      <c r="J6" s="223" t="s">
        <v>845</v>
      </c>
      <c r="K6" s="223"/>
    </row>
    <row r="7" spans="1:11" ht="67.5">
      <c r="A7" s="219" t="s">
        <v>847</v>
      </c>
      <c r="B7" s="203" t="s">
        <v>849</v>
      </c>
      <c r="C7" s="221" t="s">
        <v>169</v>
      </c>
      <c r="D7" s="203" t="s">
        <v>482</v>
      </c>
      <c r="E7" s="200" t="s">
        <v>846</v>
      </c>
      <c r="F7" s="202">
        <v>8</v>
      </c>
      <c r="G7" s="215">
        <v>1297</v>
      </c>
      <c r="H7" s="202">
        <v>45</v>
      </c>
      <c r="I7" s="203" t="s">
        <v>836</v>
      </c>
      <c r="J7" s="203" t="s">
        <v>848</v>
      </c>
      <c r="K7" s="223"/>
    </row>
    <row r="8" spans="1:11" ht="40.5">
      <c r="A8" s="203" t="s">
        <v>851</v>
      </c>
      <c r="B8" s="203" t="s">
        <v>852</v>
      </c>
      <c r="C8" s="202" t="s">
        <v>281</v>
      </c>
      <c r="D8" s="203" t="s">
        <v>855</v>
      </c>
      <c r="E8" s="200" t="s">
        <v>850</v>
      </c>
      <c r="F8" s="202">
        <v>3</v>
      </c>
      <c r="G8" s="215">
        <v>1060</v>
      </c>
      <c r="H8" s="202">
        <v>5</v>
      </c>
      <c r="I8" s="230" t="s">
        <v>818</v>
      </c>
      <c r="J8" s="226" t="s">
        <v>853</v>
      </c>
      <c r="K8" s="207"/>
    </row>
    <row r="9" spans="1:11" s="209" customFormat="1" ht="40.5">
      <c r="A9" s="203" t="s">
        <v>857</v>
      </c>
      <c r="B9" s="203" t="s">
        <v>859</v>
      </c>
      <c r="C9" s="206" t="s">
        <v>106</v>
      </c>
      <c r="D9" s="203" t="s">
        <v>620</v>
      </c>
      <c r="E9" s="200" t="s">
        <v>856</v>
      </c>
      <c r="F9" s="202">
        <v>3</v>
      </c>
      <c r="G9" s="202">
        <v>451</v>
      </c>
      <c r="H9" s="202">
        <v>28</v>
      </c>
      <c r="I9" s="203" t="s">
        <v>837</v>
      </c>
      <c r="J9" s="226" t="s">
        <v>858</v>
      </c>
      <c r="K9" s="203"/>
    </row>
    <row r="10" spans="1:11" s="209" customFormat="1" ht="108">
      <c r="A10" s="203" t="s">
        <v>860</v>
      </c>
      <c r="B10" s="203" t="s">
        <v>870</v>
      </c>
      <c r="C10" s="202" t="s">
        <v>616</v>
      </c>
      <c r="D10" s="203" t="s">
        <v>482</v>
      </c>
      <c r="E10" s="200" t="s">
        <v>861</v>
      </c>
      <c r="F10" s="202">
        <v>4</v>
      </c>
      <c r="G10" s="215">
        <v>1529</v>
      </c>
      <c r="H10" s="202">
        <v>15</v>
      </c>
      <c r="I10" s="203" t="s">
        <v>838</v>
      </c>
      <c r="J10" s="226" t="s">
        <v>865</v>
      </c>
      <c r="K10" s="203"/>
    </row>
    <row r="11" spans="1:11" s="209" customFormat="1" ht="94.5">
      <c r="A11" s="203" t="s">
        <v>867</v>
      </c>
      <c r="B11" s="203" t="s">
        <v>876</v>
      </c>
      <c r="C11" s="202" t="s">
        <v>866</v>
      </c>
      <c r="D11" s="203" t="s">
        <v>482</v>
      </c>
      <c r="E11" s="200" t="s">
        <v>868</v>
      </c>
      <c r="F11" s="202">
        <v>14</v>
      </c>
      <c r="G11" s="202" t="s">
        <v>881</v>
      </c>
      <c r="H11" s="202">
        <v>15</v>
      </c>
      <c r="I11" s="203" t="s">
        <v>875</v>
      </c>
      <c r="J11" s="226" t="s">
        <v>869</v>
      </c>
      <c r="K11" s="203"/>
    </row>
    <row r="12" spans="1:11" s="209" customFormat="1" ht="121.5">
      <c r="A12" s="203" t="s">
        <v>871</v>
      </c>
      <c r="B12" s="203" t="s">
        <v>877</v>
      </c>
      <c r="C12" s="202" t="s">
        <v>872</v>
      </c>
      <c r="D12" s="203" t="s">
        <v>482</v>
      </c>
      <c r="E12" s="200" t="s">
        <v>873</v>
      </c>
      <c r="F12" s="202">
        <v>19</v>
      </c>
      <c r="G12" s="215">
        <v>4727</v>
      </c>
      <c r="H12" s="202">
        <v>57</v>
      </c>
      <c r="I12" s="203" t="s">
        <v>862</v>
      </c>
      <c r="J12" s="226" t="s">
        <v>874</v>
      </c>
      <c r="K12" s="203"/>
    </row>
    <row r="13" spans="1:11" s="208" customFormat="1" ht="69.75">
      <c r="A13" s="203" t="s">
        <v>879</v>
      </c>
      <c r="B13" s="203" t="s">
        <v>883</v>
      </c>
      <c r="C13" s="202" t="s">
        <v>878</v>
      </c>
      <c r="D13" s="203" t="s">
        <v>482</v>
      </c>
      <c r="E13" s="200" t="s">
        <v>884</v>
      </c>
      <c r="F13" s="202">
        <v>8</v>
      </c>
      <c r="G13" s="202" t="s">
        <v>881</v>
      </c>
      <c r="H13" s="202">
        <v>9</v>
      </c>
      <c r="I13" s="203" t="s">
        <v>863</v>
      </c>
      <c r="J13" s="204" t="s">
        <v>882</v>
      </c>
      <c r="K13" s="203"/>
    </row>
    <row r="14" spans="1:11" s="208" customFormat="1" ht="81">
      <c r="A14" s="203" t="s">
        <v>885</v>
      </c>
      <c r="B14" s="203" t="s">
        <v>889</v>
      </c>
      <c r="C14" s="202" t="s">
        <v>106</v>
      </c>
      <c r="D14" s="203" t="s">
        <v>482</v>
      </c>
      <c r="E14" s="200" t="s">
        <v>887</v>
      </c>
      <c r="F14" s="202">
        <v>17</v>
      </c>
      <c r="G14" s="215">
        <v>7296</v>
      </c>
      <c r="H14" s="202">
        <v>74</v>
      </c>
      <c r="I14" s="203" t="s">
        <v>886</v>
      </c>
      <c r="J14" s="204" t="s">
        <v>888</v>
      </c>
      <c r="K14" s="203"/>
    </row>
    <row r="15" spans="1:11" s="208" customFormat="1" ht="114">
      <c r="A15" s="203" t="s">
        <v>895</v>
      </c>
      <c r="B15" s="203" t="s">
        <v>896</v>
      </c>
      <c r="C15" s="202" t="s">
        <v>106</v>
      </c>
      <c r="D15" s="203" t="s">
        <v>482</v>
      </c>
      <c r="E15" s="231" t="s">
        <v>893</v>
      </c>
      <c r="F15" s="202">
        <v>3</v>
      </c>
      <c r="G15" s="202">
        <v>714</v>
      </c>
      <c r="H15" s="202">
        <v>18</v>
      </c>
      <c r="I15" s="203" t="s">
        <v>864</v>
      </c>
      <c r="J15" s="204" t="s">
        <v>894</v>
      </c>
      <c r="K15" s="203"/>
    </row>
    <row r="16" spans="1:11" s="209" customFormat="1">
      <c r="C16" s="281"/>
      <c r="E16" s="224"/>
      <c r="J16" s="225"/>
    </row>
  </sheetData>
  <mergeCells count="1">
    <mergeCell ref="A1:K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3248C-7827-4FA9-A514-F8BD3BE8600F}">
  <dimension ref="A1:N14"/>
  <sheetViews>
    <sheetView zoomScale="85" zoomScaleNormal="85" workbookViewId="0">
      <selection sqref="A1:K1"/>
    </sheetView>
  </sheetViews>
  <sheetFormatPr defaultColWidth="9.140625" defaultRowHeight="15"/>
  <cols>
    <col min="1" max="1" width="20.7109375" style="201" bestFit="1" customWidth="1"/>
    <col min="2" max="2" width="16.28515625" style="201" customWidth="1"/>
    <col min="3" max="3" width="13" style="210" customWidth="1"/>
    <col min="4" max="4" width="20.7109375" style="201" bestFit="1" customWidth="1"/>
    <col min="5" max="5" width="98.7109375" style="210" bestFit="1" customWidth="1"/>
    <col min="6" max="6" width="11.5703125" style="201" bestFit="1" customWidth="1"/>
    <col min="7" max="7" width="12" style="201" bestFit="1" customWidth="1"/>
    <col min="8" max="8" width="13" style="201" bestFit="1" customWidth="1"/>
    <col min="9" max="9" width="22.85546875" style="201" bestFit="1" customWidth="1"/>
    <col min="10" max="10" width="45.42578125" style="201" bestFit="1" customWidth="1"/>
    <col min="11" max="11" width="12.140625" style="201" customWidth="1"/>
    <col min="12" max="12" width="39.7109375" style="201" bestFit="1" customWidth="1"/>
    <col min="13" max="13" width="9.140625" style="201"/>
    <col min="14" max="14" width="11.5703125" style="201" bestFit="1" customWidth="1"/>
    <col min="15" max="16384" width="9.140625" style="201"/>
  </cols>
  <sheetData>
    <row r="1" spans="1:14" ht="20.25">
      <c r="A1" s="271" t="s">
        <v>778</v>
      </c>
      <c r="B1" s="271"/>
      <c r="C1" s="271"/>
      <c r="D1" s="271"/>
      <c r="E1" s="271"/>
      <c r="F1" s="271"/>
      <c r="G1" s="271"/>
      <c r="H1" s="271"/>
      <c r="I1" s="271"/>
      <c r="J1" s="271"/>
      <c r="K1" s="271"/>
    </row>
    <row r="2" spans="1:14" ht="52.5">
      <c r="A2" s="4" t="s">
        <v>2</v>
      </c>
      <c r="B2" s="4" t="s">
        <v>3</v>
      </c>
      <c r="C2" s="4" t="s">
        <v>4</v>
      </c>
      <c r="D2" s="4" t="s">
        <v>480</v>
      </c>
      <c r="E2" s="4" t="s">
        <v>5</v>
      </c>
      <c r="F2" s="213" t="s">
        <v>389</v>
      </c>
      <c r="G2" s="4" t="s">
        <v>8</v>
      </c>
      <c r="H2" s="213" t="s">
        <v>937</v>
      </c>
      <c r="I2" s="4" t="s">
        <v>10</v>
      </c>
      <c r="J2" s="4" t="s">
        <v>11</v>
      </c>
      <c r="K2" s="4" t="s">
        <v>9</v>
      </c>
    </row>
    <row r="3" spans="1:14">
      <c r="A3" s="217" t="s">
        <v>12</v>
      </c>
      <c r="B3" s="207"/>
      <c r="C3" s="275">
        <f>COUNTA(C4:C1048576)</f>
        <v>10</v>
      </c>
      <c r="D3" s="207"/>
      <c r="E3" s="205"/>
      <c r="F3" s="214">
        <f>SUM(F4:F1048576)</f>
        <v>187</v>
      </c>
      <c r="G3" s="214">
        <f>SUM(G4:G1048576)</f>
        <v>25012</v>
      </c>
      <c r="H3" s="202">
        <f>SUM(H4:H1048576)</f>
        <v>171</v>
      </c>
      <c r="I3" s="207" t="s">
        <v>13</v>
      </c>
      <c r="J3" s="218" t="s">
        <v>13</v>
      </c>
      <c r="K3" s="207"/>
    </row>
    <row r="4" spans="1:14" ht="121.5">
      <c r="A4" s="203" t="s">
        <v>774</v>
      </c>
      <c r="B4" s="203" t="s">
        <v>782</v>
      </c>
      <c r="C4" s="202" t="s">
        <v>758</v>
      </c>
      <c r="D4" s="203" t="s">
        <v>482</v>
      </c>
      <c r="E4" s="200" t="s">
        <v>776</v>
      </c>
      <c r="F4" s="202">
        <v>37</v>
      </c>
      <c r="G4" s="202">
        <v>1</v>
      </c>
      <c r="H4" s="202">
        <v>20</v>
      </c>
      <c r="I4" s="203" t="s">
        <v>775</v>
      </c>
      <c r="J4" s="204" t="s">
        <v>777</v>
      </c>
      <c r="K4" s="207"/>
    </row>
    <row r="5" spans="1:14" ht="108">
      <c r="A5" s="219" t="s">
        <v>789</v>
      </c>
      <c r="B5" s="203" t="s">
        <v>788</v>
      </c>
      <c r="C5" s="202" t="s">
        <v>106</v>
      </c>
      <c r="D5" s="203" t="s">
        <v>482</v>
      </c>
      <c r="E5" s="200" t="s">
        <v>780</v>
      </c>
      <c r="F5" s="202">
        <v>6</v>
      </c>
      <c r="G5" s="215">
        <v>732</v>
      </c>
      <c r="H5" s="202">
        <v>28</v>
      </c>
      <c r="I5" s="203" t="s">
        <v>779</v>
      </c>
      <c r="J5" s="204" t="s">
        <v>781</v>
      </c>
      <c r="K5" s="203"/>
    </row>
    <row r="6" spans="1:14" ht="30">
      <c r="A6" s="219" t="s">
        <v>784</v>
      </c>
      <c r="B6" s="203" t="s">
        <v>790</v>
      </c>
      <c r="C6" s="202" t="s">
        <v>106</v>
      </c>
      <c r="D6" s="203" t="s">
        <v>785</v>
      </c>
      <c r="E6" s="200" t="s">
        <v>786</v>
      </c>
      <c r="F6" s="202">
        <v>19</v>
      </c>
      <c r="G6" s="202">
        <v>1076</v>
      </c>
      <c r="H6" s="202" t="s">
        <v>881</v>
      </c>
      <c r="I6" s="203" t="s">
        <v>84</v>
      </c>
      <c r="J6" s="220" t="s">
        <v>787</v>
      </c>
      <c r="K6" s="207"/>
    </row>
    <row r="7" spans="1:14" ht="108">
      <c r="A7" s="219" t="s">
        <v>793</v>
      </c>
      <c r="B7" s="203"/>
      <c r="C7" s="221" t="s">
        <v>792</v>
      </c>
      <c r="D7" s="203" t="s">
        <v>620</v>
      </c>
      <c r="E7" s="200" t="s">
        <v>791</v>
      </c>
      <c r="F7" s="202" t="s">
        <v>881</v>
      </c>
      <c r="G7" s="202" t="s">
        <v>881</v>
      </c>
      <c r="H7" s="202">
        <v>28</v>
      </c>
      <c r="I7" s="203" t="s">
        <v>779</v>
      </c>
      <c r="J7" s="203"/>
      <c r="K7" s="203"/>
      <c r="L7" s="208" t="s">
        <v>802</v>
      </c>
      <c r="M7" s="208"/>
      <c r="N7" s="222"/>
    </row>
    <row r="8" spans="1:14" ht="71.25">
      <c r="A8" s="219" t="s">
        <v>794</v>
      </c>
      <c r="B8" s="203"/>
      <c r="C8" s="221" t="s">
        <v>795</v>
      </c>
      <c r="D8" s="203"/>
      <c r="E8" s="202" t="s">
        <v>798</v>
      </c>
      <c r="F8" s="202" t="s">
        <v>881</v>
      </c>
      <c r="G8" s="202" t="s">
        <v>881</v>
      </c>
      <c r="H8" s="202">
        <v>24</v>
      </c>
      <c r="I8" s="203" t="s">
        <v>796</v>
      </c>
      <c r="J8" s="203" t="s">
        <v>797</v>
      </c>
      <c r="K8" s="203"/>
      <c r="L8" s="208"/>
      <c r="M8" s="208"/>
      <c r="N8" s="208"/>
    </row>
    <row r="9" spans="1:14" ht="30">
      <c r="A9" s="252" t="s">
        <v>799</v>
      </c>
      <c r="B9" s="247" t="s">
        <v>807</v>
      </c>
      <c r="C9" s="253" t="s">
        <v>106</v>
      </c>
      <c r="D9" s="247" t="s">
        <v>482</v>
      </c>
      <c r="E9" s="251" t="s">
        <v>800</v>
      </c>
      <c r="F9" s="251">
        <v>90</v>
      </c>
      <c r="G9" s="251">
        <v>22266</v>
      </c>
      <c r="H9" s="251">
        <v>20</v>
      </c>
      <c r="I9" s="247" t="s">
        <v>768</v>
      </c>
      <c r="J9" s="247" t="s">
        <v>801</v>
      </c>
      <c r="K9" s="247"/>
      <c r="L9" s="208"/>
      <c r="M9" s="208"/>
      <c r="N9" s="208"/>
    </row>
    <row r="10" spans="1:14" ht="54">
      <c r="A10" s="219" t="s">
        <v>803</v>
      </c>
      <c r="B10" s="203" t="s">
        <v>806</v>
      </c>
      <c r="C10" s="221" t="s">
        <v>522</v>
      </c>
      <c r="D10" s="203" t="s">
        <v>482</v>
      </c>
      <c r="E10" s="200" t="s">
        <v>804</v>
      </c>
      <c r="F10" s="202">
        <v>2</v>
      </c>
      <c r="G10" s="215">
        <v>270</v>
      </c>
      <c r="H10" s="202">
        <v>18</v>
      </c>
      <c r="I10" s="203">
        <v>501007974</v>
      </c>
      <c r="J10" s="203" t="s">
        <v>805</v>
      </c>
      <c r="K10" s="223"/>
    </row>
    <row r="11" spans="1:14" ht="27">
      <c r="A11" s="203" t="s">
        <v>808</v>
      </c>
      <c r="B11" s="203" t="s">
        <v>809</v>
      </c>
      <c r="C11" s="202" t="s">
        <v>29</v>
      </c>
      <c r="D11" s="203" t="s">
        <v>810</v>
      </c>
      <c r="E11" s="200" t="s">
        <v>811</v>
      </c>
      <c r="F11" s="202">
        <v>2</v>
      </c>
      <c r="G11" s="215">
        <v>237</v>
      </c>
      <c r="H11" s="202">
        <v>2</v>
      </c>
      <c r="I11" s="230" t="s">
        <v>103</v>
      </c>
      <c r="J11" s="226" t="s">
        <v>815</v>
      </c>
      <c r="K11" s="207"/>
    </row>
    <row r="12" spans="1:14" s="209" customFormat="1" ht="54">
      <c r="A12" s="203" t="s">
        <v>812</v>
      </c>
      <c r="B12" s="203">
        <v>44970</v>
      </c>
      <c r="C12" s="206" t="s">
        <v>813</v>
      </c>
      <c r="D12" s="203" t="s">
        <v>482</v>
      </c>
      <c r="E12" s="200" t="s">
        <v>814</v>
      </c>
      <c r="F12" s="202">
        <v>27</v>
      </c>
      <c r="G12" s="202">
        <v>1</v>
      </c>
      <c r="H12" s="202">
        <v>14</v>
      </c>
      <c r="I12" s="203">
        <v>501007976</v>
      </c>
      <c r="J12" s="226" t="s">
        <v>816</v>
      </c>
      <c r="K12" s="203"/>
    </row>
    <row r="13" spans="1:14" s="209" customFormat="1" ht="94.5">
      <c r="A13" s="203" t="s">
        <v>819</v>
      </c>
      <c r="B13" s="203" t="s">
        <v>822</v>
      </c>
      <c r="C13" s="202" t="s">
        <v>169</v>
      </c>
      <c r="D13" s="203" t="s">
        <v>482</v>
      </c>
      <c r="E13" s="200" t="s">
        <v>820</v>
      </c>
      <c r="F13" s="202">
        <v>4</v>
      </c>
      <c r="G13" s="202">
        <v>429</v>
      </c>
      <c r="H13" s="202">
        <v>17</v>
      </c>
      <c r="I13" s="203">
        <v>501007977</v>
      </c>
      <c r="J13" s="226" t="s">
        <v>821</v>
      </c>
      <c r="K13" s="203"/>
    </row>
    <row r="14" spans="1:14" s="209" customFormat="1">
      <c r="A14" s="208"/>
      <c r="B14" s="208"/>
      <c r="C14" s="211"/>
      <c r="D14" s="208"/>
      <c r="E14" s="233"/>
      <c r="F14" s="211"/>
      <c r="G14" s="234"/>
      <c r="H14" s="211"/>
      <c r="I14" s="208"/>
      <c r="J14" s="235"/>
      <c r="K14" s="208"/>
    </row>
  </sheetData>
  <mergeCells count="1">
    <mergeCell ref="A1:K1"/>
  </mergeCell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9176-8A05-4CD5-97B7-D17B791D0C8A}">
  <dimension ref="A1:L27"/>
  <sheetViews>
    <sheetView zoomScale="85" zoomScaleNormal="85" workbookViewId="0">
      <selection sqref="A1:K1"/>
    </sheetView>
  </sheetViews>
  <sheetFormatPr defaultColWidth="9.140625" defaultRowHeight="15"/>
  <cols>
    <col min="1" max="1" width="21.42578125" style="201" bestFit="1" customWidth="1"/>
    <col min="2" max="2" width="16.28515625" style="201" customWidth="1"/>
    <col min="3" max="3" width="13" style="210" customWidth="1"/>
    <col min="4" max="4" width="17.7109375" style="201" bestFit="1" customWidth="1"/>
    <col min="5" max="5" width="98.7109375" style="210" bestFit="1" customWidth="1"/>
    <col min="6" max="6" width="11.5703125" style="201" bestFit="1" customWidth="1"/>
    <col min="7" max="7" width="12" style="201" bestFit="1" customWidth="1"/>
    <col min="8" max="8" width="11.5703125" style="201" bestFit="1" customWidth="1"/>
    <col min="9" max="9" width="47.7109375" style="201" bestFit="1" customWidth="1"/>
    <col min="10" max="10" width="22.42578125" style="201" bestFit="1" customWidth="1"/>
    <col min="11" max="11" width="11" style="201" bestFit="1" customWidth="1"/>
    <col min="12" max="12" width="11.5703125" style="201" bestFit="1" customWidth="1"/>
    <col min="13" max="16384" width="9.140625" style="201"/>
  </cols>
  <sheetData>
    <row r="1" spans="1:12" ht="20.25">
      <c r="A1" s="271" t="s">
        <v>658</v>
      </c>
      <c r="B1" s="271"/>
      <c r="C1" s="271"/>
      <c r="D1" s="271"/>
      <c r="E1" s="271"/>
      <c r="F1" s="271"/>
      <c r="G1" s="271"/>
      <c r="H1" s="271"/>
      <c r="I1" s="271"/>
      <c r="J1" s="271"/>
      <c r="K1" s="271"/>
    </row>
    <row r="2" spans="1:12" ht="52.5">
      <c r="A2" s="4" t="s">
        <v>2</v>
      </c>
      <c r="B2" s="4" t="s">
        <v>3</v>
      </c>
      <c r="C2" s="4" t="s">
        <v>4</v>
      </c>
      <c r="D2" s="4" t="s">
        <v>480</v>
      </c>
      <c r="E2" s="4" t="s">
        <v>5</v>
      </c>
      <c r="F2" s="213" t="s">
        <v>389</v>
      </c>
      <c r="G2" s="4" t="s">
        <v>8</v>
      </c>
      <c r="H2" s="213" t="s">
        <v>937</v>
      </c>
      <c r="I2" s="4" t="s">
        <v>10</v>
      </c>
      <c r="J2" s="4" t="s">
        <v>11</v>
      </c>
      <c r="K2" s="213" t="s">
        <v>9</v>
      </c>
    </row>
    <row r="3" spans="1:12">
      <c r="A3" s="217" t="s">
        <v>12</v>
      </c>
      <c r="B3" s="207"/>
      <c r="C3" s="275">
        <f>COUNTA(C4:C1048576)</f>
        <v>23</v>
      </c>
      <c r="D3" s="207"/>
      <c r="E3" s="205"/>
      <c r="F3" s="214">
        <f>SUM(F4:F1048576)</f>
        <v>329</v>
      </c>
      <c r="G3" s="214">
        <f>SUM(G4:G1048576)</f>
        <v>35465</v>
      </c>
      <c r="H3" s="202">
        <f>SUM(H4:H1048576)</f>
        <v>227</v>
      </c>
      <c r="I3" s="207" t="s">
        <v>13</v>
      </c>
      <c r="J3" s="218" t="s">
        <v>13</v>
      </c>
      <c r="K3" s="207"/>
    </row>
    <row r="4" spans="1:12" ht="108">
      <c r="A4" s="247" t="s">
        <v>653</v>
      </c>
      <c r="B4" s="247" t="s">
        <v>674</v>
      </c>
      <c r="C4" s="251" t="s">
        <v>654</v>
      </c>
      <c r="D4" s="247" t="s">
        <v>620</v>
      </c>
      <c r="E4" s="248" t="s">
        <v>652</v>
      </c>
      <c r="F4" s="249">
        <v>38</v>
      </c>
      <c r="G4" s="250">
        <v>11015</v>
      </c>
      <c r="H4" s="251">
        <v>13</v>
      </c>
      <c r="I4" s="247" t="s">
        <v>644</v>
      </c>
      <c r="J4" s="204" t="s">
        <v>707</v>
      </c>
      <c r="K4" s="207"/>
    </row>
    <row r="5" spans="1:12" ht="27">
      <c r="A5" s="219" t="s">
        <v>671</v>
      </c>
      <c r="B5" s="203" t="s">
        <v>708</v>
      </c>
      <c r="C5" s="202" t="s">
        <v>659</v>
      </c>
      <c r="D5" s="203" t="s">
        <v>620</v>
      </c>
      <c r="E5" s="200" t="s">
        <v>660</v>
      </c>
      <c r="F5" s="202">
        <v>128</v>
      </c>
      <c r="G5" s="202" t="s">
        <v>881</v>
      </c>
      <c r="H5" s="202">
        <v>9</v>
      </c>
      <c r="I5" s="203" t="s">
        <v>645</v>
      </c>
      <c r="J5" s="204" t="s">
        <v>663</v>
      </c>
      <c r="K5" s="203"/>
    </row>
    <row r="6" spans="1:12" ht="40.5">
      <c r="A6" s="219" t="s">
        <v>669</v>
      </c>
      <c r="B6" s="203" t="s">
        <v>670</v>
      </c>
      <c r="C6" s="202" t="s">
        <v>654</v>
      </c>
      <c r="D6" s="203" t="s">
        <v>661</v>
      </c>
      <c r="E6" s="200" t="s">
        <v>662</v>
      </c>
      <c r="F6" s="202">
        <v>4</v>
      </c>
      <c r="G6" s="202">
        <v>153</v>
      </c>
      <c r="H6" s="202" t="s">
        <v>881</v>
      </c>
      <c r="I6" s="203" t="s">
        <v>103</v>
      </c>
      <c r="J6" s="220" t="s">
        <v>664</v>
      </c>
      <c r="K6" s="207"/>
    </row>
    <row r="7" spans="1:12" ht="76.5">
      <c r="A7" s="203" t="s">
        <v>665</v>
      </c>
      <c r="B7" s="203" t="s">
        <v>672</v>
      </c>
      <c r="C7" s="202" t="s">
        <v>654</v>
      </c>
      <c r="D7" s="203" t="s">
        <v>620</v>
      </c>
      <c r="E7" s="200" t="s">
        <v>673</v>
      </c>
      <c r="F7" s="202">
        <v>3</v>
      </c>
      <c r="G7" s="202">
        <v>203</v>
      </c>
      <c r="H7" s="202">
        <v>8</v>
      </c>
      <c r="I7" s="203" t="s">
        <v>655</v>
      </c>
      <c r="J7" s="203" t="s">
        <v>668</v>
      </c>
      <c r="K7" s="207"/>
    </row>
    <row r="8" spans="1:12" ht="28.5">
      <c r="A8" s="219" t="s">
        <v>675</v>
      </c>
      <c r="B8" s="203" t="s">
        <v>675</v>
      </c>
      <c r="C8" s="221" t="s">
        <v>676</v>
      </c>
      <c r="D8" s="203" t="s">
        <v>483</v>
      </c>
      <c r="E8" s="200" t="s">
        <v>677</v>
      </c>
      <c r="F8" s="202">
        <v>1</v>
      </c>
      <c r="G8" s="202" t="s">
        <v>881</v>
      </c>
      <c r="H8" s="202" t="s">
        <v>881</v>
      </c>
      <c r="I8" s="203" t="s">
        <v>103</v>
      </c>
      <c r="J8" s="203" t="s">
        <v>678</v>
      </c>
      <c r="K8" s="203"/>
      <c r="L8" s="222"/>
    </row>
    <row r="9" spans="1:12" ht="150">
      <c r="A9" s="219" t="s">
        <v>675</v>
      </c>
      <c r="B9" s="203" t="s">
        <v>691</v>
      </c>
      <c r="C9" s="221" t="s">
        <v>676</v>
      </c>
      <c r="D9" s="203" t="s">
        <v>620</v>
      </c>
      <c r="E9" s="202" t="s">
        <v>679</v>
      </c>
      <c r="F9" s="202">
        <v>7</v>
      </c>
      <c r="G9" s="202">
        <v>686</v>
      </c>
      <c r="H9" s="202">
        <v>6</v>
      </c>
      <c r="I9" s="203" t="s">
        <v>656</v>
      </c>
      <c r="J9" s="203" t="s">
        <v>680</v>
      </c>
      <c r="K9" s="203"/>
      <c r="L9" s="208"/>
    </row>
    <row r="10" spans="1:12" ht="60">
      <c r="A10" s="219" t="s">
        <v>681</v>
      </c>
      <c r="B10" s="203" t="s">
        <v>684</v>
      </c>
      <c r="C10" s="221" t="s">
        <v>40</v>
      </c>
      <c r="D10" s="203" t="s">
        <v>620</v>
      </c>
      <c r="E10" s="202" t="s">
        <v>682</v>
      </c>
      <c r="F10" s="202">
        <v>3</v>
      </c>
      <c r="G10" s="202">
        <v>304</v>
      </c>
      <c r="H10" s="202">
        <v>12</v>
      </c>
      <c r="I10" s="203" t="s">
        <v>666</v>
      </c>
      <c r="J10" s="203" t="s">
        <v>683</v>
      </c>
      <c r="K10" s="203"/>
      <c r="L10" s="208"/>
    </row>
    <row r="11" spans="1:12" ht="28.5">
      <c r="A11" s="219" t="s">
        <v>685</v>
      </c>
      <c r="B11" s="203" t="s">
        <v>706</v>
      </c>
      <c r="C11" s="221" t="s">
        <v>473</v>
      </c>
      <c r="D11" s="203" t="s">
        <v>686</v>
      </c>
      <c r="E11" s="200" t="s">
        <v>687</v>
      </c>
      <c r="F11" s="202">
        <v>6</v>
      </c>
      <c r="G11" s="202">
        <v>625</v>
      </c>
      <c r="H11" s="202">
        <v>6</v>
      </c>
      <c r="I11" s="203" t="s">
        <v>667</v>
      </c>
      <c r="J11" s="203" t="s">
        <v>690</v>
      </c>
      <c r="K11" s="207"/>
    </row>
    <row r="12" spans="1:12" ht="28.5">
      <c r="A12" s="227" t="s">
        <v>692</v>
      </c>
      <c r="B12" s="223" t="s">
        <v>696</v>
      </c>
      <c r="C12" s="228" t="s">
        <v>473</v>
      </c>
      <c r="D12" s="223" t="s">
        <v>693</v>
      </c>
      <c r="E12" s="229" t="s">
        <v>694</v>
      </c>
      <c r="F12" s="202">
        <v>2</v>
      </c>
      <c r="G12" s="202">
        <v>476</v>
      </c>
      <c r="H12" s="202">
        <v>2</v>
      </c>
      <c r="I12" s="223" t="s">
        <v>688</v>
      </c>
      <c r="J12" s="223" t="s">
        <v>695</v>
      </c>
      <c r="K12" s="236"/>
    </row>
    <row r="13" spans="1:12" ht="40.5">
      <c r="A13" s="247" t="s">
        <v>699</v>
      </c>
      <c r="B13" s="247" t="s">
        <v>700</v>
      </c>
      <c r="C13" s="251" t="s">
        <v>169</v>
      </c>
      <c r="D13" s="247" t="s">
        <v>620</v>
      </c>
      <c r="E13" s="248" t="s">
        <v>697</v>
      </c>
      <c r="F13" s="251">
        <v>12</v>
      </c>
      <c r="G13" s="254">
        <v>11082</v>
      </c>
      <c r="H13" s="251">
        <v>40</v>
      </c>
      <c r="I13" s="255" t="s">
        <v>689</v>
      </c>
      <c r="J13" s="226" t="s">
        <v>698</v>
      </c>
      <c r="K13" s="238"/>
    </row>
    <row r="14" spans="1:12" s="209" customFormat="1" ht="135">
      <c r="A14" s="203" t="s">
        <v>702</v>
      </c>
      <c r="B14" s="203" t="s">
        <v>705</v>
      </c>
      <c r="C14" s="206" t="s">
        <v>473</v>
      </c>
      <c r="D14" s="203" t="s">
        <v>620</v>
      </c>
      <c r="E14" s="200" t="s">
        <v>701</v>
      </c>
      <c r="F14" s="202">
        <v>5</v>
      </c>
      <c r="G14" s="215">
        <v>1168</v>
      </c>
      <c r="H14" s="202">
        <v>29</v>
      </c>
      <c r="I14" s="203" t="s">
        <v>703</v>
      </c>
      <c r="J14" s="226" t="s">
        <v>704</v>
      </c>
      <c r="K14" s="237"/>
    </row>
    <row r="15" spans="1:12" s="209" customFormat="1" ht="175.5">
      <c r="A15" s="203" t="s">
        <v>711</v>
      </c>
      <c r="B15" s="203" t="s">
        <v>717</v>
      </c>
      <c r="C15" s="202" t="s">
        <v>712</v>
      </c>
      <c r="D15" s="202" t="s">
        <v>620</v>
      </c>
      <c r="E15" s="200" t="s">
        <v>709</v>
      </c>
      <c r="F15" s="202">
        <v>4</v>
      </c>
      <c r="G15" s="202">
        <v>357</v>
      </c>
      <c r="H15" s="202">
        <v>17</v>
      </c>
      <c r="I15" s="203" t="s">
        <v>710</v>
      </c>
      <c r="J15" s="226" t="s">
        <v>713</v>
      </c>
      <c r="K15" s="237"/>
    </row>
    <row r="16" spans="1:12" s="209" customFormat="1" ht="67.5">
      <c r="A16" s="203" t="s">
        <v>714</v>
      </c>
      <c r="B16" s="203" t="s">
        <v>719</v>
      </c>
      <c r="C16" s="202" t="s">
        <v>712</v>
      </c>
      <c r="D16" s="203" t="s">
        <v>620</v>
      </c>
      <c r="E16" s="200" t="s">
        <v>715</v>
      </c>
      <c r="F16" s="202">
        <v>7</v>
      </c>
      <c r="G16" s="202">
        <v>398</v>
      </c>
      <c r="H16" s="202">
        <v>15</v>
      </c>
      <c r="I16" s="203" t="s">
        <v>716</v>
      </c>
      <c r="J16" s="226" t="s">
        <v>718</v>
      </c>
      <c r="K16" s="237"/>
    </row>
    <row r="17" spans="1:12" s="209" customFormat="1" ht="148.5">
      <c r="A17" s="203" t="s">
        <v>721</v>
      </c>
      <c r="B17" s="203" t="s">
        <v>723</v>
      </c>
      <c r="C17" s="202" t="s">
        <v>169</v>
      </c>
      <c r="D17" s="203" t="s">
        <v>620</v>
      </c>
      <c r="E17" s="200" t="s">
        <v>720</v>
      </c>
      <c r="F17" s="202">
        <v>2</v>
      </c>
      <c r="G17" s="202">
        <v>918</v>
      </c>
      <c r="H17" s="202" t="s">
        <v>881</v>
      </c>
      <c r="I17" s="203">
        <v>501007711</v>
      </c>
      <c r="J17" s="226" t="s">
        <v>722</v>
      </c>
      <c r="K17" s="237"/>
    </row>
    <row r="18" spans="1:12" s="209" customFormat="1" ht="81">
      <c r="A18" s="203" t="s">
        <v>724</v>
      </c>
      <c r="B18" s="203" t="s">
        <v>732</v>
      </c>
      <c r="C18" s="202" t="s">
        <v>616</v>
      </c>
      <c r="D18" s="203" t="s">
        <v>620</v>
      </c>
      <c r="E18" s="200" t="s">
        <v>725</v>
      </c>
      <c r="F18" s="202">
        <v>11</v>
      </c>
      <c r="G18" s="215">
        <v>2588</v>
      </c>
      <c r="H18" s="202">
        <v>10</v>
      </c>
      <c r="I18" s="203">
        <v>501007712</v>
      </c>
      <c r="J18" s="226" t="s">
        <v>726</v>
      </c>
      <c r="K18" s="208"/>
    </row>
    <row r="19" spans="1:12" s="208" customFormat="1" ht="67.5">
      <c r="A19" s="203" t="s">
        <v>727</v>
      </c>
      <c r="B19" s="203" t="s">
        <v>733</v>
      </c>
      <c r="C19" s="202" t="s">
        <v>728</v>
      </c>
      <c r="D19" s="203" t="s">
        <v>620</v>
      </c>
      <c r="E19" s="200" t="s">
        <v>729</v>
      </c>
      <c r="F19" s="202">
        <v>2</v>
      </c>
      <c r="G19" s="202" t="s">
        <v>881</v>
      </c>
      <c r="H19" s="202" t="s">
        <v>881</v>
      </c>
      <c r="I19" s="203" t="s">
        <v>730</v>
      </c>
      <c r="J19" s="204" t="s">
        <v>731</v>
      </c>
    </row>
    <row r="20" spans="1:12" s="208" customFormat="1" ht="67.5">
      <c r="A20" s="203" t="s">
        <v>736</v>
      </c>
      <c r="B20" s="203" t="s">
        <v>738</v>
      </c>
      <c r="C20" s="202" t="s">
        <v>735</v>
      </c>
      <c r="D20" s="203" t="s">
        <v>620</v>
      </c>
      <c r="E20" s="200" t="s">
        <v>734</v>
      </c>
      <c r="F20" s="202">
        <v>6</v>
      </c>
      <c r="G20" s="215">
        <v>2519</v>
      </c>
      <c r="H20" s="202"/>
      <c r="I20" s="203">
        <v>501007782</v>
      </c>
      <c r="J20" s="204" t="s">
        <v>737</v>
      </c>
    </row>
    <row r="21" spans="1:12" s="208" customFormat="1" ht="90">
      <c r="A21" s="203" t="s">
        <v>741</v>
      </c>
      <c r="B21" s="203" t="s">
        <v>773</v>
      </c>
      <c r="C21" s="202" t="s">
        <v>740</v>
      </c>
      <c r="D21" s="203" t="s">
        <v>483</v>
      </c>
      <c r="E21" s="200" t="s">
        <v>739</v>
      </c>
      <c r="F21" s="202">
        <v>3</v>
      </c>
      <c r="G21" s="202">
        <v>241</v>
      </c>
      <c r="H21" s="202">
        <v>4</v>
      </c>
      <c r="I21" s="203" t="s">
        <v>103</v>
      </c>
      <c r="J21" s="204" t="s">
        <v>750</v>
      </c>
    </row>
    <row r="22" spans="1:12" s="208" customFormat="1" ht="142.5">
      <c r="A22" s="203" t="s">
        <v>744</v>
      </c>
      <c r="B22" s="203" t="s">
        <v>752</v>
      </c>
      <c r="C22" s="202" t="s">
        <v>743</v>
      </c>
      <c r="D22" s="203" t="s">
        <v>742</v>
      </c>
      <c r="E22" s="231" t="s">
        <v>745</v>
      </c>
      <c r="F22" s="202">
        <v>16</v>
      </c>
      <c r="G22" s="202">
        <v>1</v>
      </c>
      <c r="H22" s="202">
        <v>20</v>
      </c>
      <c r="I22" s="203" t="s">
        <v>762</v>
      </c>
      <c r="J22" s="204" t="s">
        <v>749</v>
      </c>
    </row>
    <row r="23" spans="1:12" s="209" customFormat="1" ht="94.5">
      <c r="A23" s="203" t="s">
        <v>747</v>
      </c>
      <c r="B23" s="203" t="s">
        <v>772</v>
      </c>
      <c r="C23" s="202" t="s">
        <v>676</v>
      </c>
      <c r="D23" s="203" t="s">
        <v>746</v>
      </c>
      <c r="E23" s="200" t="s">
        <v>751</v>
      </c>
      <c r="F23" s="202">
        <v>22</v>
      </c>
      <c r="G23" s="215">
        <v>1540</v>
      </c>
      <c r="H23" s="202">
        <v>6</v>
      </c>
      <c r="I23" s="203" t="s">
        <v>761</v>
      </c>
      <c r="J23" s="226" t="s">
        <v>748</v>
      </c>
      <c r="K23" s="208"/>
      <c r="L23" s="208"/>
    </row>
    <row r="24" spans="1:12" s="209" customFormat="1" ht="60">
      <c r="A24" s="203" t="s">
        <v>753</v>
      </c>
      <c r="B24" s="203" t="s">
        <v>827</v>
      </c>
      <c r="C24" s="202" t="s">
        <v>755</v>
      </c>
      <c r="D24" s="203" t="s">
        <v>620</v>
      </c>
      <c r="E24" s="200" t="s">
        <v>754</v>
      </c>
      <c r="F24" s="202" t="s">
        <v>881</v>
      </c>
      <c r="G24" s="202" t="s">
        <v>881</v>
      </c>
      <c r="H24" s="202">
        <v>8</v>
      </c>
      <c r="I24" s="203" t="s">
        <v>756</v>
      </c>
      <c r="J24" s="232" t="s">
        <v>764</v>
      </c>
      <c r="K24" s="208"/>
      <c r="L24" s="208"/>
    </row>
    <row r="25" spans="1:12" s="208" customFormat="1" ht="94.5">
      <c r="A25" s="203" t="s">
        <v>757</v>
      </c>
      <c r="B25" s="203" t="s">
        <v>783</v>
      </c>
      <c r="C25" s="202" t="s">
        <v>758</v>
      </c>
      <c r="D25" s="203" t="s">
        <v>620</v>
      </c>
      <c r="E25" s="200" t="s">
        <v>759</v>
      </c>
      <c r="F25" s="202">
        <v>19</v>
      </c>
      <c r="G25" s="202">
        <v>1</v>
      </c>
      <c r="H25" s="202">
        <v>11</v>
      </c>
      <c r="I25" s="203" t="s">
        <v>760</v>
      </c>
      <c r="J25" s="204" t="s">
        <v>763</v>
      </c>
    </row>
    <row r="26" spans="1:12" s="208" customFormat="1" ht="54">
      <c r="A26" s="203" t="s">
        <v>765</v>
      </c>
      <c r="B26" s="203" t="s">
        <v>771</v>
      </c>
      <c r="C26" s="202" t="s">
        <v>766</v>
      </c>
      <c r="D26" s="203" t="s">
        <v>620</v>
      </c>
      <c r="E26" s="200" t="s">
        <v>769</v>
      </c>
      <c r="F26" s="202">
        <v>28</v>
      </c>
      <c r="G26" s="215">
        <v>1190</v>
      </c>
      <c r="H26" s="202">
        <v>11</v>
      </c>
      <c r="I26" s="203" t="s">
        <v>767</v>
      </c>
      <c r="J26" s="204" t="s">
        <v>770</v>
      </c>
    </row>
    <row r="27" spans="1:12" s="209" customFormat="1">
      <c r="C27" s="281"/>
      <c r="E27" s="224"/>
      <c r="J27" s="225"/>
    </row>
  </sheetData>
  <mergeCells count="1">
    <mergeCell ref="A1:K1"/>
  </mergeCells>
  <phoneticPr fontId="31" type="noConversion"/>
  <hyperlinks>
    <hyperlink ref="E5" r:id="rId1" display="https://www.premier.vic.gov.au/statement-acting-premier-1" xr:uid="{F0BB6074-49F8-49FC-878D-A411D540BF8C}"/>
  </hyperlinks>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9"/>
  <sheetViews>
    <sheetView zoomScale="85" zoomScaleNormal="85" workbookViewId="0">
      <selection sqref="A1:K1"/>
    </sheetView>
  </sheetViews>
  <sheetFormatPr defaultRowHeight="15"/>
  <cols>
    <col min="1" max="1" width="19.140625" style="142" customWidth="1"/>
    <col min="2" max="2" width="16.28515625" style="142" customWidth="1"/>
    <col min="3" max="3" width="13" style="280" customWidth="1"/>
    <col min="4" max="4" width="14.5703125" style="142" customWidth="1"/>
    <col min="5" max="5" width="111.42578125" style="142" customWidth="1"/>
    <col min="6" max="7" width="0" style="142" hidden="1" customWidth="1"/>
    <col min="8" max="8" width="18.42578125" style="142" hidden="1" customWidth="1"/>
    <col min="9" max="9" width="36.5703125" style="142" customWidth="1"/>
    <col min="10" max="10" width="13" style="142" customWidth="1"/>
    <col min="11" max="11" width="15" style="171" customWidth="1"/>
    <col min="12" max="12" width="12.140625" bestFit="1" customWidth="1"/>
  </cols>
  <sheetData>
    <row r="1" spans="1:13" ht="20.25">
      <c r="A1" s="272" t="s">
        <v>534</v>
      </c>
      <c r="B1" s="272"/>
      <c r="C1" s="272"/>
      <c r="D1" s="272"/>
      <c r="E1" s="272"/>
      <c r="F1" s="272"/>
      <c r="G1" s="272"/>
      <c r="H1" s="272"/>
      <c r="I1" s="272"/>
      <c r="J1" s="272"/>
      <c r="K1" s="272"/>
    </row>
    <row r="2" spans="1:13" ht="75">
      <c r="A2" s="35" t="s">
        <v>2</v>
      </c>
      <c r="B2" s="35" t="s">
        <v>3</v>
      </c>
      <c r="C2" s="35" t="s">
        <v>4</v>
      </c>
      <c r="D2" s="149" t="s">
        <v>480</v>
      </c>
      <c r="E2" s="149" t="s">
        <v>5</v>
      </c>
      <c r="F2" s="35" t="s">
        <v>389</v>
      </c>
      <c r="G2" s="35" t="s">
        <v>8</v>
      </c>
      <c r="H2" s="35" t="s">
        <v>9</v>
      </c>
      <c r="I2" s="100" t="s">
        <v>10</v>
      </c>
      <c r="J2" s="35" t="s">
        <v>11</v>
      </c>
      <c r="K2" s="4" t="s">
        <v>425</v>
      </c>
      <c r="L2" s="194" t="s">
        <v>891</v>
      </c>
      <c r="M2" s="194" t="s">
        <v>892</v>
      </c>
    </row>
    <row r="3" spans="1:13">
      <c r="A3" s="49" t="s">
        <v>12</v>
      </c>
      <c r="B3" s="148"/>
      <c r="C3" s="279">
        <f>COUNTA(C4:C1048576)</f>
        <v>25</v>
      </c>
      <c r="D3" s="148"/>
      <c r="E3" s="148"/>
      <c r="F3" s="150">
        <f>SUM(F4:F1048576)</f>
        <v>0</v>
      </c>
      <c r="G3" s="150">
        <f>SUM(G4:G1048576)</f>
        <v>0</v>
      </c>
      <c r="H3" s="150">
        <f>SUM(H4:H1048576)</f>
        <v>0</v>
      </c>
      <c r="I3" s="101" t="s">
        <v>13</v>
      </c>
      <c r="J3" s="102" t="s">
        <v>13</v>
      </c>
      <c r="K3" s="170"/>
    </row>
    <row r="4" spans="1:13" ht="142.5">
      <c r="A4" s="195" t="s">
        <v>634</v>
      </c>
      <c r="B4" s="195" t="s">
        <v>635</v>
      </c>
      <c r="C4" s="196" t="s">
        <v>495</v>
      </c>
      <c r="D4" s="196" t="s">
        <v>482</v>
      </c>
      <c r="E4" s="196" t="s">
        <v>533</v>
      </c>
      <c r="F4" s="197"/>
      <c r="G4" s="197"/>
      <c r="H4" s="197"/>
      <c r="I4" s="196" t="s">
        <v>450</v>
      </c>
      <c r="J4" s="196" t="s">
        <v>494</v>
      </c>
      <c r="K4" s="198">
        <v>44304</v>
      </c>
      <c r="L4" s="199">
        <v>1</v>
      </c>
      <c r="M4" s="199"/>
    </row>
    <row r="5" spans="1:13" ht="114">
      <c r="A5" s="178" t="s">
        <v>541</v>
      </c>
      <c r="B5" s="178" t="s">
        <v>538</v>
      </c>
      <c r="C5" s="105" t="s">
        <v>536</v>
      </c>
      <c r="D5" s="105" t="s">
        <v>484</v>
      </c>
      <c r="E5" s="105" t="s">
        <v>537</v>
      </c>
      <c r="F5" s="120"/>
      <c r="G5" s="120"/>
      <c r="H5" s="120"/>
      <c r="I5" s="105" t="s">
        <v>84</v>
      </c>
      <c r="J5" s="105" t="s">
        <v>535</v>
      </c>
      <c r="K5" s="173">
        <v>44071</v>
      </c>
      <c r="L5">
        <v>114</v>
      </c>
      <c r="M5">
        <v>5</v>
      </c>
    </row>
    <row r="6" spans="1:13" ht="45.75">
      <c r="A6" s="178" t="s">
        <v>540</v>
      </c>
      <c r="B6" s="178" t="s">
        <v>542</v>
      </c>
      <c r="C6" s="105" t="s">
        <v>169</v>
      </c>
      <c r="D6" s="105" t="s">
        <v>484</v>
      </c>
      <c r="E6" s="105" t="s">
        <v>543</v>
      </c>
      <c r="F6" s="120"/>
      <c r="G6" s="120"/>
      <c r="H6" s="120"/>
      <c r="I6" s="184" t="s">
        <v>515</v>
      </c>
      <c r="J6" s="105" t="s">
        <v>539</v>
      </c>
      <c r="K6" s="173">
        <v>44050</v>
      </c>
      <c r="L6">
        <v>184</v>
      </c>
      <c r="M6">
        <v>4</v>
      </c>
    </row>
    <row r="7" spans="1:13" s="135" customFormat="1" ht="81">
      <c r="A7" s="138" t="s">
        <v>545</v>
      </c>
      <c r="B7" s="138" t="s">
        <v>549</v>
      </c>
      <c r="C7" s="138" t="s">
        <v>169</v>
      </c>
      <c r="D7" s="138" t="s">
        <v>546</v>
      </c>
      <c r="E7" s="182" t="s">
        <v>547</v>
      </c>
      <c r="F7" s="120"/>
      <c r="G7" s="120"/>
      <c r="H7" s="120"/>
      <c r="I7" s="120" t="s">
        <v>516</v>
      </c>
      <c r="J7" s="120" t="s">
        <v>548</v>
      </c>
      <c r="K7" s="186">
        <v>44102</v>
      </c>
      <c r="L7" s="191">
        <v>3883</v>
      </c>
      <c r="M7" s="135">
        <v>5</v>
      </c>
    </row>
    <row r="8" spans="1:13" s="135" customFormat="1" ht="40.5">
      <c r="A8" s="138" t="s">
        <v>551</v>
      </c>
      <c r="B8" s="138" t="s">
        <v>553</v>
      </c>
      <c r="C8" s="138" t="s">
        <v>550</v>
      </c>
      <c r="D8" s="120" t="s">
        <v>485</v>
      </c>
      <c r="E8" s="187" t="s">
        <v>552</v>
      </c>
      <c r="F8" s="120"/>
      <c r="G8" s="120"/>
      <c r="H8" s="120"/>
      <c r="I8" s="120" t="s">
        <v>150</v>
      </c>
      <c r="J8" s="120" t="s">
        <v>554</v>
      </c>
      <c r="K8" s="173">
        <v>44123</v>
      </c>
      <c r="L8" s="135">
        <v>110</v>
      </c>
      <c r="M8" s="135">
        <v>3</v>
      </c>
    </row>
    <row r="9" spans="1:13" ht="108">
      <c r="A9" s="178" t="s">
        <v>555</v>
      </c>
      <c r="B9" s="178" t="s">
        <v>557</v>
      </c>
      <c r="C9" s="105" t="s">
        <v>281</v>
      </c>
      <c r="D9" s="105" t="s">
        <v>482</v>
      </c>
      <c r="E9" s="181" t="s">
        <v>556</v>
      </c>
      <c r="F9" s="120"/>
      <c r="G9" s="120"/>
      <c r="H9" s="120"/>
      <c r="I9" s="105" t="s">
        <v>531</v>
      </c>
      <c r="J9" s="105" t="s">
        <v>558</v>
      </c>
      <c r="K9" s="173">
        <v>44137</v>
      </c>
      <c r="L9">
        <v>794</v>
      </c>
      <c r="M9" s="192">
        <v>7</v>
      </c>
    </row>
    <row r="10" spans="1:13" ht="94.5">
      <c r="A10" s="178" t="s">
        <v>567</v>
      </c>
      <c r="B10" s="178" t="s">
        <v>568</v>
      </c>
      <c r="C10" s="138" t="s">
        <v>169</v>
      </c>
      <c r="D10" s="105" t="s">
        <v>482</v>
      </c>
      <c r="E10" s="182" t="s">
        <v>559</v>
      </c>
      <c r="F10" s="120"/>
      <c r="G10" s="120"/>
      <c r="H10" s="120"/>
      <c r="I10" s="105" t="s">
        <v>532</v>
      </c>
      <c r="J10" s="105" t="s">
        <v>562</v>
      </c>
      <c r="K10" s="173">
        <v>44151</v>
      </c>
      <c r="L10">
        <v>878</v>
      </c>
      <c r="M10" s="192">
        <v>13</v>
      </c>
    </row>
    <row r="11" spans="1:13" s="137" customFormat="1" ht="189">
      <c r="A11" s="154" t="s">
        <v>563</v>
      </c>
      <c r="B11" s="120" t="s">
        <v>566</v>
      </c>
      <c r="C11" s="105" t="s">
        <v>169</v>
      </c>
      <c r="D11" s="105" t="s">
        <v>483</v>
      </c>
      <c r="E11" s="181" t="s">
        <v>564</v>
      </c>
      <c r="F11" s="120"/>
      <c r="G11" s="120"/>
      <c r="H11" s="120"/>
      <c r="I11" s="105" t="s">
        <v>103</v>
      </c>
      <c r="J11" s="105" t="s">
        <v>565</v>
      </c>
      <c r="K11" s="173">
        <v>44151</v>
      </c>
      <c r="L11" s="137">
        <v>160</v>
      </c>
      <c r="M11" s="193">
        <v>4</v>
      </c>
    </row>
    <row r="12" spans="1:13" s="137" customFormat="1" ht="42.75">
      <c r="A12" s="178" t="s">
        <v>569</v>
      </c>
      <c r="B12" s="138" t="s">
        <v>576</v>
      </c>
      <c r="C12" s="105" t="s">
        <v>570</v>
      </c>
      <c r="D12" s="105" t="s">
        <v>483</v>
      </c>
      <c r="E12" s="182" t="s">
        <v>571</v>
      </c>
      <c r="F12" s="120"/>
      <c r="G12" s="120"/>
      <c r="H12" s="120"/>
      <c r="I12" s="105" t="s">
        <v>103</v>
      </c>
      <c r="J12" s="105" t="s">
        <v>572</v>
      </c>
      <c r="K12" s="173">
        <v>44165</v>
      </c>
      <c r="L12" s="137">
        <v>1537</v>
      </c>
      <c r="M12" s="137">
        <v>12</v>
      </c>
    </row>
    <row r="13" spans="1:13" s="137" customFormat="1" ht="28.5">
      <c r="A13" s="178" t="s">
        <v>573</v>
      </c>
      <c r="B13" s="138" t="s">
        <v>576</v>
      </c>
      <c r="C13" s="105" t="s">
        <v>189</v>
      </c>
      <c r="D13" s="105" t="s">
        <v>487</v>
      </c>
      <c r="E13" s="181" t="s">
        <v>574</v>
      </c>
      <c r="F13" s="120"/>
      <c r="G13" s="120"/>
      <c r="H13" s="120"/>
      <c r="I13" s="105" t="s">
        <v>108</v>
      </c>
      <c r="J13" s="105" t="s">
        <v>575</v>
      </c>
      <c r="K13" s="173">
        <v>44165</v>
      </c>
      <c r="L13" s="137">
        <v>1237</v>
      </c>
      <c r="M13" s="137">
        <v>9</v>
      </c>
    </row>
    <row r="14" spans="1:13" s="137" customFormat="1" ht="54">
      <c r="A14" s="178" t="s">
        <v>579</v>
      </c>
      <c r="B14" s="138" t="s">
        <v>580</v>
      </c>
      <c r="C14" s="105" t="s">
        <v>169</v>
      </c>
      <c r="D14" s="105" t="s">
        <v>482</v>
      </c>
      <c r="E14" s="181" t="s">
        <v>577</v>
      </c>
      <c r="F14" s="120"/>
      <c r="G14" s="120"/>
      <c r="H14" s="120"/>
      <c r="I14" s="105" t="s">
        <v>560</v>
      </c>
      <c r="J14" s="105" t="s">
        <v>578</v>
      </c>
      <c r="K14" s="173">
        <v>44176</v>
      </c>
      <c r="L14" s="137">
        <v>157</v>
      </c>
      <c r="M14" s="137">
        <v>2</v>
      </c>
    </row>
    <row r="15" spans="1:13" s="137" customFormat="1" ht="142.5">
      <c r="A15" s="178" t="s">
        <v>584</v>
      </c>
      <c r="B15" s="138" t="s">
        <v>636</v>
      </c>
      <c r="C15" s="178" t="s">
        <v>582</v>
      </c>
      <c r="D15" s="178" t="s">
        <v>482</v>
      </c>
      <c r="E15" s="178" t="s">
        <v>583</v>
      </c>
      <c r="F15" s="120"/>
      <c r="G15" s="120"/>
      <c r="H15" s="120"/>
      <c r="I15" s="189" t="s">
        <v>581</v>
      </c>
      <c r="J15" s="105" t="s">
        <v>592</v>
      </c>
      <c r="K15" s="173">
        <v>44286</v>
      </c>
    </row>
    <row r="16" spans="1:13" s="137" customFormat="1" ht="142.5">
      <c r="A16" s="178" t="s">
        <v>584</v>
      </c>
      <c r="B16" s="138" t="s">
        <v>637</v>
      </c>
      <c r="C16" s="178" t="s">
        <v>585</v>
      </c>
      <c r="D16" s="178" t="s">
        <v>482</v>
      </c>
      <c r="E16" s="178" t="s">
        <v>583</v>
      </c>
      <c r="F16" s="120"/>
      <c r="G16" s="120"/>
      <c r="H16" s="120"/>
      <c r="I16" s="189" t="s">
        <v>586</v>
      </c>
      <c r="J16" s="105" t="s">
        <v>592</v>
      </c>
      <c r="K16" s="173">
        <v>44286</v>
      </c>
    </row>
    <row r="17" spans="1:13" s="137" customFormat="1" ht="42.75">
      <c r="A17" s="138" t="s">
        <v>598</v>
      </c>
      <c r="B17" s="138" t="s">
        <v>597</v>
      </c>
      <c r="C17" s="138" t="s">
        <v>169</v>
      </c>
      <c r="D17" s="138" t="s">
        <v>483</v>
      </c>
      <c r="E17" s="138" t="s">
        <v>590</v>
      </c>
      <c r="F17" s="138"/>
      <c r="G17" s="138"/>
      <c r="H17" s="138"/>
      <c r="I17" s="138" t="s">
        <v>103</v>
      </c>
      <c r="J17" s="138" t="s">
        <v>591</v>
      </c>
      <c r="K17" s="173">
        <v>44189</v>
      </c>
      <c r="L17" s="137">
        <v>673</v>
      </c>
      <c r="M17" s="137">
        <v>5</v>
      </c>
    </row>
    <row r="18" spans="1:13" s="135" customFormat="1" ht="142.5">
      <c r="A18" s="178" t="s">
        <v>593</v>
      </c>
      <c r="B18" s="138" t="s">
        <v>608</v>
      </c>
      <c r="C18" s="105" t="s">
        <v>596</v>
      </c>
      <c r="D18" s="105" t="s">
        <v>594</v>
      </c>
      <c r="E18" s="127" t="s">
        <v>595</v>
      </c>
      <c r="F18" s="120"/>
      <c r="G18" s="120"/>
      <c r="H18" s="120"/>
      <c r="I18" s="105" t="s">
        <v>561</v>
      </c>
      <c r="J18" s="105"/>
      <c r="K18" s="173">
        <v>44208</v>
      </c>
    </row>
    <row r="19" spans="1:13" s="137" customFormat="1" ht="57">
      <c r="A19" s="178" t="s">
        <v>603</v>
      </c>
      <c r="B19" s="138" t="s">
        <v>607</v>
      </c>
      <c r="C19" s="105" t="s">
        <v>169</v>
      </c>
      <c r="D19" s="105" t="s">
        <v>487</v>
      </c>
      <c r="E19" s="127" t="s">
        <v>599</v>
      </c>
      <c r="F19" s="120"/>
      <c r="G19" s="120"/>
      <c r="H19" s="120"/>
      <c r="I19" s="105" t="s">
        <v>587</v>
      </c>
      <c r="J19" s="105" t="s">
        <v>605</v>
      </c>
      <c r="K19" s="173">
        <v>44202</v>
      </c>
      <c r="L19" s="137">
        <v>484</v>
      </c>
      <c r="M19" s="137">
        <v>2</v>
      </c>
    </row>
    <row r="20" spans="1:13" s="137" customFormat="1" ht="57">
      <c r="A20" s="178" t="s">
        <v>600</v>
      </c>
      <c r="B20" s="138" t="s">
        <v>606</v>
      </c>
      <c r="C20" s="105" t="s">
        <v>601</v>
      </c>
      <c r="D20" s="105" t="s">
        <v>481</v>
      </c>
      <c r="E20" s="127" t="s">
        <v>602</v>
      </c>
      <c r="F20" s="120"/>
      <c r="G20" s="120"/>
      <c r="H20" s="120"/>
      <c r="I20" s="105" t="s">
        <v>63</v>
      </c>
      <c r="J20" s="105" t="s">
        <v>604</v>
      </c>
      <c r="K20" s="173"/>
      <c r="L20" s="137">
        <v>924</v>
      </c>
      <c r="M20" s="137">
        <v>12</v>
      </c>
    </row>
    <row r="21" spans="1:13" s="137" customFormat="1" ht="171">
      <c r="A21" s="178" t="s">
        <v>610</v>
      </c>
      <c r="B21" s="120"/>
      <c r="C21" s="105" t="s">
        <v>169</v>
      </c>
      <c r="D21" s="178" t="s">
        <v>482</v>
      </c>
      <c r="E21" s="127" t="s">
        <v>609</v>
      </c>
      <c r="F21" s="120"/>
      <c r="G21" s="120"/>
      <c r="H21" s="120"/>
      <c r="I21" s="147" t="s">
        <v>588</v>
      </c>
      <c r="J21" s="147" t="s">
        <v>611</v>
      </c>
      <c r="K21" s="173">
        <v>44193</v>
      </c>
      <c r="L21" s="137">
        <v>1240</v>
      </c>
      <c r="M21" s="137">
        <v>8</v>
      </c>
    </row>
    <row r="22" spans="1:13" s="137" customFormat="1" ht="42.75">
      <c r="A22" s="178" t="s">
        <v>614</v>
      </c>
      <c r="B22" s="120" t="s">
        <v>890</v>
      </c>
      <c r="C22" s="105" t="s">
        <v>616</v>
      </c>
      <c r="D22" s="178" t="s">
        <v>482</v>
      </c>
      <c r="E22" s="127" t="s">
        <v>615</v>
      </c>
      <c r="F22" s="120"/>
      <c r="G22" s="120"/>
      <c r="H22" s="120"/>
      <c r="I22" s="147" t="s">
        <v>589</v>
      </c>
      <c r="J22" s="147" t="s">
        <v>617</v>
      </c>
      <c r="K22" s="173">
        <v>44270</v>
      </c>
      <c r="L22" s="137">
        <v>4566</v>
      </c>
      <c r="M22" s="137">
        <v>47</v>
      </c>
    </row>
    <row r="23" spans="1:13" s="135" customFormat="1" ht="57">
      <c r="A23" s="178" t="s">
        <v>618</v>
      </c>
      <c r="B23" s="120" t="s">
        <v>630</v>
      </c>
      <c r="C23" s="105" t="s">
        <v>619</v>
      </c>
      <c r="D23" s="178" t="s">
        <v>620</v>
      </c>
      <c r="E23" s="127" t="s">
        <v>621</v>
      </c>
      <c r="F23" s="120"/>
      <c r="G23" s="120"/>
      <c r="H23" s="120"/>
      <c r="I23" s="147" t="s">
        <v>613</v>
      </c>
      <c r="J23" s="147" t="s">
        <v>629</v>
      </c>
      <c r="K23" s="173">
        <v>44312</v>
      </c>
      <c r="L23" s="135">
        <v>1</v>
      </c>
      <c r="M23" s="135">
        <v>10</v>
      </c>
    </row>
    <row r="24" spans="1:13" s="137" customFormat="1" ht="142.5">
      <c r="A24" s="178" t="s">
        <v>625</v>
      </c>
      <c r="B24" s="120" t="s">
        <v>639</v>
      </c>
      <c r="C24" s="105" t="s">
        <v>626</v>
      </c>
      <c r="D24" s="178" t="s">
        <v>620</v>
      </c>
      <c r="E24" s="127" t="s">
        <v>627</v>
      </c>
      <c r="F24" s="120"/>
      <c r="G24" s="120"/>
      <c r="H24" s="120"/>
      <c r="I24" s="147" t="s">
        <v>612</v>
      </c>
      <c r="J24" s="147" t="s">
        <v>628</v>
      </c>
      <c r="K24" s="173">
        <v>44280</v>
      </c>
      <c r="L24" s="137">
        <v>305</v>
      </c>
      <c r="M24" s="137">
        <v>3</v>
      </c>
    </row>
    <row r="25" spans="1:13" s="135" customFormat="1" ht="57">
      <c r="A25" s="178" t="s">
        <v>631</v>
      </c>
      <c r="B25" s="120" t="s">
        <v>638</v>
      </c>
      <c r="C25" s="105" t="s">
        <v>632</v>
      </c>
      <c r="D25" s="105" t="s">
        <v>482</v>
      </c>
      <c r="E25" s="127" t="s">
        <v>633</v>
      </c>
      <c r="F25" s="120"/>
      <c r="G25" s="120"/>
      <c r="H25" s="120"/>
      <c r="I25" s="147" t="s">
        <v>622</v>
      </c>
      <c r="J25" s="147" t="s">
        <v>640</v>
      </c>
      <c r="K25" s="173">
        <v>44345</v>
      </c>
      <c r="L25" s="135">
        <v>1</v>
      </c>
      <c r="M25" s="135">
        <v>16</v>
      </c>
    </row>
    <row r="26" spans="1:13" s="135" customFormat="1" ht="99.75">
      <c r="A26" s="178" t="s">
        <v>641</v>
      </c>
      <c r="B26" s="120" t="s">
        <v>646</v>
      </c>
      <c r="C26" s="105" t="s">
        <v>473</v>
      </c>
      <c r="D26" s="105" t="s">
        <v>642</v>
      </c>
      <c r="E26" s="127" t="s">
        <v>643</v>
      </c>
      <c r="F26" s="120"/>
      <c r="G26" s="120"/>
      <c r="H26" s="120"/>
      <c r="I26" s="147" t="s">
        <v>623</v>
      </c>
      <c r="J26" s="105" t="s">
        <v>647</v>
      </c>
      <c r="K26" s="173"/>
      <c r="L26" s="135">
        <v>159</v>
      </c>
      <c r="M26" s="135">
        <v>3</v>
      </c>
    </row>
    <row r="27" spans="1:13" s="137" customFormat="1" ht="75">
      <c r="A27" s="178" t="s">
        <v>648</v>
      </c>
      <c r="B27" s="120" t="s">
        <v>657</v>
      </c>
      <c r="C27" s="105" t="s">
        <v>649</v>
      </c>
      <c r="D27" s="178" t="s">
        <v>620</v>
      </c>
      <c r="E27" s="179" t="s">
        <v>650</v>
      </c>
      <c r="F27" s="120"/>
      <c r="G27" s="120"/>
      <c r="H27" s="120"/>
      <c r="I27" s="147" t="s">
        <v>624</v>
      </c>
      <c r="J27" s="190" t="s">
        <v>651</v>
      </c>
      <c r="K27" s="173"/>
      <c r="M27" s="137">
        <v>40</v>
      </c>
    </row>
    <row r="28" spans="1:13" s="137" customFormat="1" ht="120">
      <c r="A28" s="178" t="s">
        <v>653</v>
      </c>
      <c r="B28" s="120" t="s">
        <v>674</v>
      </c>
      <c r="C28" s="105" t="s">
        <v>654</v>
      </c>
      <c r="D28" s="178" t="s">
        <v>620</v>
      </c>
      <c r="E28" s="179" t="s">
        <v>652</v>
      </c>
      <c r="F28" s="155"/>
      <c r="G28" s="155"/>
      <c r="H28" s="155"/>
      <c r="I28" s="147" t="s">
        <v>644</v>
      </c>
      <c r="J28" s="136"/>
      <c r="K28" s="173"/>
      <c r="L28" s="137">
        <v>10733</v>
      </c>
      <c r="M28" s="137">
        <v>37</v>
      </c>
    </row>
    <row r="29" spans="1:13" s="137" customFormat="1">
      <c r="A29" s="183"/>
      <c r="B29" s="155"/>
      <c r="C29" s="136"/>
      <c r="D29" s="136"/>
      <c r="E29" s="188"/>
      <c r="F29" s="155"/>
      <c r="G29" s="155"/>
      <c r="H29" s="155"/>
      <c r="I29" s="147"/>
      <c r="J29" s="136"/>
      <c r="K29" s="173"/>
    </row>
  </sheetData>
  <mergeCells count="1">
    <mergeCell ref="A1:K1"/>
  </mergeCells>
  <phoneticPr fontId="3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0"/>
  <sheetViews>
    <sheetView zoomScale="85" zoomScaleNormal="85" workbookViewId="0">
      <selection sqref="A1:L1"/>
    </sheetView>
  </sheetViews>
  <sheetFormatPr defaultRowHeight="15"/>
  <cols>
    <col min="1" max="1" width="19.140625" style="142" customWidth="1"/>
    <col min="2" max="2" width="16.28515625" style="142" customWidth="1"/>
    <col min="3" max="3" width="13" style="280" customWidth="1"/>
    <col min="4" max="4" width="14.5703125" style="142" customWidth="1"/>
    <col min="5" max="5" width="145.85546875" style="142" bestFit="1" customWidth="1"/>
    <col min="6" max="6" width="6.140625" style="142" bestFit="1" customWidth="1"/>
    <col min="7" max="7" width="8.7109375" style="142" bestFit="1" customWidth="1"/>
    <col min="8" max="8" width="8.28515625" style="142" bestFit="1" customWidth="1"/>
    <col min="9" max="9" width="11.5703125" style="142" bestFit="1" customWidth="1"/>
    <col min="10" max="10" width="26.42578125" style="142" customWidth="1"/>
    <col min="11" max="11" width="13" style="142" customWidth="1"/>
    <col min="12" max="12" width="15" style="171" customWidth="1"/>
  </cols>
  <sheetData>
    <row r="1" spans="1:12" ht="20.25">
      <c r="A1" s="272" t="s">
        <v>471</v>
      </c>
      <c r="B1" s="272"/>
      <c r="C1" s="272"/>
      <c r="D1" s="272"/>
      <c r="E1" s="272"/>
      <c r="F1" s="272"/>
      <c r="G1" s="272"/>
      <c r="H1" s="272"/>
      <c r="I1" s="272"/>
      <c r="J1" s="272"/>
      <c r="K1" s="272"/>
      <c r="L1" s="272"/>
    </row>
    <row r="2" spans="1:12" ht="75">
      <c r="A2" s="35" t="s">
        <v>2</v>
      </c>
      <c r="B2" s="35" t="s">
        <v>3</v>
      </c>
      <c r="C2" s="35" t="s">
        <v>4</v>
      </c>
      <c r="D2" s="149" t="s">
        <v>480</v>
      </c>
      <c r="E2" s="149" t="s">
        <v>5</v>
      </c>
      <c r="F2" s="35" t="s">
        <v>389</v>
      </c>
      <c r="G2" s="35" t="s">
        <v>8</v>
      </c>
      <c r="H2" s="35" t="s">
        <v>9</v>
      </c>
      <c r="I2" s="4" t="s">
        <v>6</v>
      </c>
      <c r="J2" s="100" t="s">
        <v>10</v>
      </c>
      <c r="K2" s="35" t="s">
        <v>11</v>
      </c>
      <c r="L2" s="4" t="s">
        <v>425</v>
      </c>
    </row>
    <row r="3" spans="1:12">
      <c r="A3" s="49" t="s">
        <v>12</v>
      </c>
      <c r="B3" s="148"/>
      <c r="C3" s="279">
        <f>COUNTA(C4:C1048576)</f>
        <v>26</v>
      </c>
      <c r="D3" s="148"/>
      <c r="E3" s="148"/>
      <c r="F3" s="150">
        <f>SUM(F4:F1048576)</f>
        <v>22</v>
      </c>
      <c r="G3" s="150">
        <f>SUM(G4:G1048576)</f>
        <v>2386</v>
      </c>
      <c r="H3" s="150">
        <f>SUM(H4:H1048576)</f>
        <v>0</v>
      </c>
      <c r="I3" s="185"/>
      <c r="J3" s="101" t="s">
        <v>13</v>
      </c>
      <c r="K3" s="102" t="s">
        <v>13</v>
      </c>
      <c r="L3" s="170"/>
    </row>
    <row r="4" spans="1:12" ht="28.5">
      <c r="A4" s="151" t="s">
        <v>381</v>
      </c>
      <c r="B4" s="151" t="s">
        <v>386</v>
      </c>
      <c r="C4" s="69" t="s">
        <v>106</v>
      </c>
      <c r="D4" s="69" t="s">
        <v>482</v>
      </c>
      <c r="E4" s="152" t="s">
        <v>382</v>
      </c>
      <c r="F4" s="124">
        <v>5</v>
      </c>
      <c r="G4" s="124">
        <v>1680</v>
      </c>
      <c r="H4" s="124"/>
      <c r="I4" s="124">
        <v>5</v>
      </c>
      <c r="J4" s="69" t="s">
        <v>388</v>
      </c>
      <c r="K4" s="69" t="s">
        <v>394</v>
      </c>
      <c r="L4" s="173">
        <v>43690</v>
      </c>
    </row>
    <row r="5" spans="1:12" ht="28.5">
      <c r="A5" s="151" t="s">
        <v>383</v>
      </c>
      <c r="B5" s="151" t="s">
        <v>387</v>
      </c>
      <c r="C5" s="69" t="s">
        <v>384</v>
      </c>
      <c r="D5" s="69" t="s">
        <v>481</v>
      </c>
      <c r="E5" s="153" t="s">
        <v>385</v>
      </c>
      <c r="F5" s="124">
        <v>2</v>
      </c>
      <c r="G5" s="124">
        <v>1</v>
      </c>
      <c r="H5" s="124"/>
      <c r="I5" s="124">
        <v>1</v>
      </c>
      <c r="J5" s="69" t="s">
        <v>63</v>
      </c>
      <c r="K5" s="69" t="s">
        <v>395</v>
      </c>
      <c r="L5" s="173">
        <v>43686</v>
      </c>
    </row>
    <row r="6" spans="1:12" ht="99.75">
      <c r="A6" s="154" t="s">
        <v>390</v>
      </c>
      <c r="B6" s="154" t="s">
        <v>396</v>
      </c>
      <c r="C6" s="105" t="s">
        <v>281</v>
      </c>
      <c r="D6" s="69" t="s">
        <v>482</v>
      </c>
      <c r="E6" s="105" t="s">
        <v>391</v>
      </c>
      <c r="F6" s="120">
        <v>7</v>
      </c>
      <c r="G6" s="120">
        <v>704</v>
      </c>
      <c r="H6" s="120"/>
      <c r="I6" s="120">
        <v>5</v>
      </c>
      <c r="J6" s="69" t="s">
        <v>392</v>
      </c>
      <c r="K6" s="69" t="s">
        <v>393</v>
      </c>
      <c r="L6" s="173">
        <v>43718</v>
      </c>
    </row>
    <row r="7" spans="1:12" ht="28.5">
      <c r="A7" s="154" t="s">
        <v>397</v>
      </c>
      <c r="B7" s="154" t="s">
        <v>399</v>
      </c>
      <c r="C7" s="105" t="s">
        <v>169</v>
      </c>
      <c r="D7" s="105" t="s">
        <v>484</v>
      </c>
      <c r="E7" s="174" t="s">
        <v>398</v>
      </c>
      <c r="F7" s="120">
        <v>4</v>
      </c>
      <c r="G7" s="120"/>
      <c r="H7" s="120"/>
      <c r="I7" s="120">
        <v>3</v>
      </c>
      <c r="J7" s="69" t="s">
        <v>84</v>
      </c>
      <c r="K7" s="69" t="s">
        <v>486</v>
      </c>
      <c r="L7" s="173">
        <v>43728</v>
      </c>
    </row>
    <row r="8" spans="1:12" s="137" customFormat="1" ht="142.5">
      <c r="A8" s="120" t="s">
        <v>442</v>
      </c>
      <c r="B8" s="120" t="s">
        <v>405</v>
      </c>
      <c r="C8" s="105" t="s">
        <v>169</v>
      </c>
      <c r="D8" s="69" t="s">
        <v>482</v>
      </c>
      <c r="E8" s="138" t="s">
        <v>478</v>
      </c>
      <c r="F8" s="120">
        <v>4</v>
      </c>
      <c r="G8" s="120"/>
      <c r="H8" s="120"/>
      <c r="I8" s="120">
        <v>4</v>
      </c>
      <c r="J8" s="69" t="s">
        <v>401</v>
      </c>
      <c r="K8" s="69" t="s">
        <v>400</v>
      </c>
      <c r="L8" s="173">
        <v>43746</v>
      </c>
    </row>
    <row r="9" spans="1:12" s="135" customFormat="1" ht="28.5">
      <c r="A9" s="120" t="s">
        <v>443</v>
      </c>
      <c r="B9" s="120" t="s">
        <v>407</v>
      </c>
      <c r="C9" s="138" t="s">
        <v>404</v>
      </c>
      <c r="D9" s="138" t="s">
        <v>482</v>
      </c>
      <c r="E9" s="138" t="s">
        <v>402</v>
      </c>
      <c r="F9" s="120"/>
      <c r="G9" s="120"/>
      <c r="H9" s="120"/>
      <c r="I9" s="120">
        <v>9</v>
      </c>
      <c r="J9" s="69" t="s">
        <v>403</v>
      </c>
      <c r="K9" s="69" t="s">
        <v>406</v>
      </c>
      <c r="L9" s="173">
        <v>43774</v>
      </c>
    </row>
    <row r="10" spans="1:12" s="144" customFormat="1" ht="28.5">
      <c r="A10" s="143" t="s">
        <v>410</v>
      </c>
      <c r="B10" s="143" t="s">
        <v>447</v>
      </c>
      <c r="C10" s="141" t="s">
        <v>184</v>
      </c>
      <c r="D10" s="141" t="s">
        <v>482</v>
      </c>
      <c r="E10" s="174" t="s">
        <v>409</v>
      </c>
      <c r="F10" s="143"/>
      <c r="G10" s="143">
        <v>1</v>
      </c>
      <c r="H10" s="143"/>
      <c r="I10" s="143">
        <v>36</v>
      </c>
      <c r="J10" s="69" t="s">
        <v>403</v>
      </c>
      <c r="K10" s="69" t="s">
        <v>408</v>
      </c>
      <c r="L10" s="173">
        <v>43833</v>
      </c>
    </row>
    <row r="11" spans="1:12" s="137" customFormat="1" ht="99.75">
      <c r="A11" s="120" t="s">
        <v>411</v>
      </c>
      <c r="B11" s="120" t="s">
        <v>417</v>
      </c>
      <c r="C11" s="139" t="s">
        <v>106</v>
      </c>
      <c r="D11" s="139" t="s">
        <v>482</v>
      </c>
      <c r="E11" s="103" t="s">
        <v>479</v>
      </c>
      <c r="F11" s="120"/>
      <c r="G11" s="120"/>
      <c r="H11" s="120"/>
      <c r="I11" s="120">
        <v>5</v>
      </c>
      <c r="J11" s="69" t="s">
        <v>418</v>
      </c>
      <c r="K11" s="69" t="s">
        <v>416</v>
      </c>
      <c r="L11" s="173">
        <v>44164</v>
      </c>
    </row>
    <row r="12" spans="1:12" s="137" customFormat="1" ht="85.5">
      <c r="A12" s="143" t="s">
        <v>412</v>
      </c>
      <c r="B12" s="143" t="s">
        <v>504</v>
      </c>
      <c r="C12" s="141" t="s">
        <v>413</v>
      </c>
      <c r="D12" s="141" t="s">
        <v>482</v>
      </c>
      <c r="E12" s="174" t="s">
        <v>414</v>
      </c>
      <c r="F12" s="143"/>
      <c r="G12" s="143"/>
      <c r="H12" s="143"/>
      <c r="I12" s="143">
        <v>152</v>
      </c>
      <c r="J12" s="156" t="s">
        <v>438</v>
      </c>
      <c r="K12" s="105" t="s">
        <v>415</v>
      </c>
      <c r="L12" s="173">
        <v>43958</v>
      </c>
    </row>
    <row r="13" spans="1:12" s="137" customFormat="1" ht="85.5">
      <c r="A13" s="120" t="s">
        <v>423</v>
      </c>
      <c r="B13" s="138" t="s">
        <v>445</v>
      </c>
      <c r="C13" s="139" t="s">
        <v>106</v>
      </c>
      <c r="D13" s="139" t="s">
        <v>482</v>
      </c>
      <c r="E13" s="175" t="s">
        <v>446</v>
      </c>
      <c r="F13" s="157"/>
      <c r="G13" s="157"/>
      <c r="H13" s="157"/>
      <c r="I13" s="157">
        <v>1</v>
      </c>
      <c r="J13" s="69" t="s">
        <v>419</v>
      </c>
      <c r="K13" s="69" t="s">
        <v>424</v>
      </c>
      <c r="L13" s="173">
        <v>43812</v>
      </c>
    </row>
    <row r="14" spans="1:12" s="144" customFormat="1" ht="99.75">
      <c r="A14" s="158" t="s">
        <v>457</v>
      </c>
      <c r="B14" s="159" t="s">
        <v>462</v>
      </c>
      <c r="C14" s="158" t="s">
        <v>426</v>
      </c>
      <c r="D14" s="158" t="s">
        <v>487</v>
      </c>
      <c r="E14" s="174" t="s">
        <v>427</v>
      </c>
      <c r="F14" s="140"/>
      <c r="G14" s="140"/>
      <c r="H14" s="140"/>
      <c r="I14" s="140">
        <v>7</v>
      </c>
      <c r="J14" s="69" t="s">
        <v>420</v>
      </c>
      <c r="K14" s="69" t="s">
        <v>428</v>
      </c>
      <c r="L14" s="173">
        <v>43892</v>
      </c>
    </row>
    <row r="15" spans="1:12" s="135" customFormat="1" ht="85.5">
      <c r="A15" s="166" t="s">
        <v>429</v>
      </c>
      <c r="B15" s="167" t="s">
        <v>464</v>
      </c>
      <c r="C15" s="103" t="s">
        <v>106</v>
      </c>
      <c r="D15" s="139" t="s">
        <v>482</v>
      </c>
      <c r="E15" s="174" t="s">
        <v>430</v>
      </c>
      <c r="F15" s="168"/>
      <c r="G15" s="168"/>
      <c r="H15" s="168"/>
      <c r="I15" s="168">
        <v>18</v>
      </c>
      <c r="J15" s="69" t="s">
        <v>440</v>
      </c>
      <c r="K15" s="69" t="s">
        <v>431</v>
      </c>
      <c r="L15" s="173">
        <v>43896</v>
      </c>
    </row>
    <row r="16" spans="1:12" ht="42.75">
      <c r="A16" s="162" t="s">
        <v>436</v>
      </c>
      <c r="B16" s="169" t="s">
        <v>463</v>
      </c>
      <c r="C16" s="163" t="s">
        <v>106</v>
      </c>
      <c r="D16" s="172" t="s">
        <v>488</v>
      </c>
      <c r="E16" s="176" t="s">
        <v>437</v>
      </c>
      <c r="F16" s="164"/>
      <c r="G16" s="164"/>
      <c r="H16" s="164"/>
      <c r="I16" s="164">
        <v>5</v>
      </c>
      <c r="J16" s="69" t="s">
        <v>421</v>
      </c>
      <c r="K16" s="69" t="s">
        <v>439</v>
      </c>
      <c r="L16" s="173">
        <v>43886</v>
      </c>
    </row>
    <row r="17" spans="1:12" s="135" customFormat="1" ht="42.75">
      <c r="A17" s="167" t="s">
        <v>444</v>
      </c>
      <c r="B17" s="166" t="s">
        <v>465</v>
      </c>
      <c r="C17" s="103" t="s">
        <v>184</v>
      </c>
      <c r="D17" s="103" t="s">
        <v>489</v>
      </c>
      <c r="E17" s="174" t="s">
        <v>475</v>
      </c>
      <c r="F17" s="168"/>
      <c r="G17" s="168"/>
      <c r="H17" s="168"/>
      <c r="I17" s="168">
        <v>9</v>
      </c>
      <c r="J17" s="69" t="s">
        <v>422</v>
      </c>
      <c r="K17" s="69" t="s">
        <v>441</v>
      </c>
      <c r="L17" s="173">
        <v>43892</v>
      </c>
    </row>
    <row r="18" spans="1:12" s="135" customFormat="1" ht="42.75">
      <c r="A18" s="154" t="s">
        <v>458</v>
      </c>
      <c r="B18" s="154" t="s">
        <v>466</v>
      </c>
      <c r="C18" s="105" t="s">
        <v>448</v>
      </c>
      <c r="D18" s="105" t="s">
        <v>484</v>
      </c>
      <c r="E18" s="105" t="s">
        <v>476</v>
      </c>
      <c r="F18" s="120"/>
      <c r="G18" s="120"/>
      <c r="H18" s="120"/>
      <c r="I18" s="120">
        <v>5</v>
      </c>
      <c r="J18" s="69" t="s">
        <v>432</v>
      </c>
      <c r="K18" s="69" t="s">
        <v>449</v>
      </c>
      <c r="L18" s="173">
        <v>43901</v>
      </c>
    </row>
    <row r="19" spans="1:12" s="135" customFormat="1" ht="85.5">
      <c r="A19" s="154" t="s">
        <v>459</v>
      </c>
      <c r="B19" s="154" t="s">
        <v>467</v>
      </c>
      <c r="C19" s="105" t="s">
        <v>453</v>
      </c>
      <c r="D19" s="105" t="s">
        <v>482</v>
      </c>
      <c r="E19" s="105" t="s">
        <v>477</v>
      </c>
      <c r="F19" s="120"/>
      <c r="G19" s="120"/>
      <c r="H19" s="120"/>
      <c r="I19" s="120">
        <v>3</v>
      </c>
      <c r="J19" s="69" t="s">
        <v>433</v>
      </c>
      <c r="K19" s="69" t="s">
        <v>454</v>
      </c>
      <c r="L19" s="173">
        <v>43899</v>
      </c>
    </row>
    <row r="20" spans="1:12" ht="71.25">
      <c r="A20" s="154" t="s">
        <v>460</v>
      </c>
      <c r="B20" s="154" t="s">
        <v>490</v>
      </c>
      <c r="C20" s="105" t="s">
        <v>342</v>
      </c>
      <c r="D20" s="105" t="s">
        <v>492</v>
      </c>
      <c r="E20" s="127" t="s">
        <v>455</v>
      </c>
      <c r="F20" s="120"/>
      <c r="G20" s="120"/>
      <c r="H20" s="120"/>
      <c r="I20" s="120">
        <v>3</v>
      </c>
      <c r="J20" s="69" t="s">
        <v>434</v>
      </c>
      <c r="K20" s="69" t="s">
        <v>456</v>
      </c>
      <c r="L20" s="173">
        <v>43892</v>
      </c>
    </row>
    <row r="21" spans="1:12" s="135" customFormat="1" ht="28.5">
      <c r="A21" s="154" t="s">
        <v>461</v>
      </c>
      <c r="B21" s="154" t="s">
        <v>491</v>
      </c>
      <c r="C21" s="105" t="s">
        <v>468</v>
      </c>
      <c r="D21" s="105" t="s">
        <v>483</v>
      </c>
      <c r="E21" s="127" t="s">
        <v>469</v>
      </c>
      <c r="F21" s="120"/>
      <c r="G21" s="120"/>
      <c r="H21" s="120"/>
      <c r="I21" s="120">
        <v>3</v>
      </c>
      <c r="J21" s="69" t="s">
        <v>103</v>
      </c>
      <c r="K21" s="69" t="s">
        <v>470</v>
      </c>
      <c r="L21" s="173">
        <v>43912</v>
      </c>
    </row>
    <row r="22" spans="1:12" ht="73.5">
      <c r="A22" s="154" t="s">
        <v>472</v>
      </c>
      <c r="B22" s="166" t="s">
        <v>505</v>
      </c>
      <c r="C22" s="105" t="s">
        <v>473</v>
      </c>
      <c r="D22" s="105" t="s">
        <v>493</v>
      </c>
      <c r="E22" s="127" t="s">
        <v>506</v>
      </c>
      <c r="F22" s="120"/>
      <c r="G22" s="120"/>
      <c r="H22" s="120"/>
      <c r="I22" s="120">
        <v>32</v>
      </c>
      <c r="J22" s="105" t="s">
        <v>435</v>
      </c>
      <c r="K22" s="105" t="s">
        <v>474</v>
      </c>
      <c r="L22" s="180">
        <v>43958</v>
      </c>
    </row>
    <row r="23" spans="1:12" ht="128.25">
      <c r="A23" s="165">
        <v>43902</v>
      </c>
      <c r="B23" s="165"/>
      <c r="C23" s="136" t="s">
        <v>495</v>
      </c>
      <c r="D23" s="136" t="s">
        <v>482</v>
      </c>
      <c r="E23" s="177" t="s">
        <v>496</v>
      </c>
      <c r="F23" s="155"/>
      <c r="G23" s="155"/>
      <c r="H23" s="155"/>
      <c r="I23" s="155"/>
      <c r="J23" s="136" t="s">
        <v>450</v>
      </c>
      <c r="K23" s="136" t="s">
        <v>494</v>
      </c>
      <c r="L23" s="173"/>
    </row>
    <row r="24" spans="1:12" ht="60">
      <c r="A24" s="178" t="s">
        <v>503</v>
      </c>
      <c r="B24" s="178" t="s">
        <v>502</v>
      </c>
      <c r="C24" s="105" t="s">
        <v>106</v>
      </c>
      <c r="D24" s="105" t="s">
        <v>501</v>
      </c>
      <c r="E24" s="179" t="s">
        <v>499</v>
      </c>
      <c r="F24" s="120"/>
      <c r="G24" s="120"/>
      <c r="H24" s="120"/>
      <c r="I24" s="120">
        <v>1</v>
      </c>
      <c r="J24" s="105" t="s">
        <v>451</v>
      </c>
      <c r="K24" s="105" t="s">
        <v>500</v>
      </c>
      <c r="L24" s="173">
        <v>43949</v>
      </c>
    </row>
    <row r="25" spans="1:12" ht="75">
      <c r="A25" s="154" t="s">
        <v>507</v>
      </c>
      <c r="B25" s="154" t="s">
        <v>509</v>
      </c>
      <c r="C25" s="105" t="s">
        <v>189</v>
      </c>
      <c r="D25" s="105" t="s">
        <v>484</v>
      </c>
      <c r="E25" s="179" t="s">
        <v>508</v>
      </c>
      <c r="F25" s="120"/>
      <c r="G25" s="120"/>
      <c r="H25" s="120"/>
      <c r="I25" s="120">
        <v>1</v>
      </c>
      <c r="J25" s="105" t="s">
        <v>84</v>
      </c>
      <c r="K25" s="105" t="s">
        <v>510</v>
      </c>
      <c r="L25" s="173">
        <v>43963</v>
      </c>
    </row>
    <row r="26" spans="1:12" s="135" customFormat="1" ht="54">
      <c r="A26" s="178" t="s">
        <v>513</v>
      </c>
      <c r="B26" s="179" t="s">
        <v>544</v>
      </c>
      <c r="C26" s="105" t="s">
        <v>473</v>
      </c>
      <c r="D26" s="105" t="s">
        <v>512</v>
      </c>
      <c r="E26" s="181" t="s">
        <v>511</v>
      </c>
      <c r="F26" s="120"/>
      <c r="G26" s="120"/>
      <c r="H26" s="120"/>
      <c r="I26" s="120">
        <v>4</v>
      </c>
      <c r="J26" s="105" t="s">
        <v>452</v>
      </c>
      <c r="K26" s="105" t="s">
        <v>514</v>
      </c>
      <c r="L26" s="173">
        <v>44013</v>
      </c>
    </row>
    <row r="27" spans="1:12" s="135" customFormat="1" ht="67.5">
      <c r="A27" s="167" t="s">
        <v>518</v>
      </c>
      <c r="B27" s="167" t="s">
        <v>525</v>
      </c>
      <c r="C27" s="103" t="s">
        <v>189</v>
      </c>
      <c r="D27" s="103" t="s">
        <v>517</v>
      </c>
      <c r="E27" s="182" t="s">
        <v>519</v>
      </c>
      <c r="F27" s="168"/>
      <c r="G27" s="168"/>
      <c r="H27" s="168"/>
      <c r="I27" s="168">
        <v>14</v>
      </c>
      <c r="J27" s="103" t="s">
        <v>497</v>
      </c>
      <c r="K27" s="103" t="s">
        <v>520</v>
      </c>
      <c r="L27" s="173">
        <v>43986</v>
      </c>
    </row>
    <row r="28" spans="1:12" s="137" customFormat="1" ht="60">
      <c r="A28" s="178" t="s">
        <v>521</v>
      </c>
      <c r="B28" s="178" t="s">
        <v>526</v>
      </c>
      <c r="C28" s="105" t="s">
        <v>522</v>
      </c>
      <c r="D28" s="103" t="s">
        <v>517</v>
      </c>
      <c r="E28" s="179" t="s">
        <v>523</v>
      </c>
      <c r="F28" s="120"/>
      <c r="G28" s="120"/>
      <c r="H28" s="120"/>
      <c r="I28" s="120">
        <v>1</v>
      </c>
      <c r="J28" s="179" t="s">
        <v>498</v>
      </c>
      <c r="K28" s="179" t="s">
        <v>524</v>
      </c>
      <c r="L28" s="173">
        <v>44004</v>
      </c>
    </row>
    <row r="29" spans="1:12" s="137" customFormat="1" ht="57">
      <c r="A29" s="178" t="s">
        <v>527</v>
      </c>
      <c r="B29" s="178" t="s">
        <v>528</v>
      </c>
      <c r="C29" s="178" t="s">
        <v>106</v>
      </c>
      <c r="D29" s="178" t="s">
        <v>483</v>
      </c>
      <c r="E29" s="178" t="s">
        <v>529</v>
      </c>
      <c r="F29" s="178"/>
      <c r="G29" s="178"/>
      <c r="H29" s="178"/>
      <c r="I29" s="120">
        <v>2</v>
      </c>
      <c r="J29" s="178" t="s">
        <v>103</v>
      </c>
      <c r="K29" s="178" t="s">
        <v>530</v>
      </c>
      <c r="L29" s="173">
        <v>44032</v>
      </c>
    </row>
    <row r="30" spans="1:12" ht="15.75">
      <c r="A30" s="160"/>
      <c r="B30" s="160"/>
      <c r="C30" s="145"/>
      <c r="D30" s="145"/>
      <c r="E30" s="51"/>
      <c r="F30" s="161"/>
      <c r="G30" s="161"/>
      <c r="H30" s="161"/>
      <c r="I30" s="161"/>
      <c r="J30" s="146"/>
      <c r="K30" s="145"/>
      <c r="L30" s="173"/>
    </row>
  </sheetData>
  <mergeCells count="1">
    <mergeCell ref="A1:L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sheetPr>
  <dimension ref="A1:J28"/>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22.140625" style="24" customWidth="1"/>
    <col min="2" max="2" width="17.5703125" style="7" bestFit="1" customWidth="1"/>
    <col min="3" max="3" width="13" style="278" customWidth="1"/>
    <col min="4" max="4" width="95.7109375" style="24" customWidth="1"/>
    <col min="5" max="8" width="13.5703125" style="7" customWidth="1"/>
    <col min="9" max="9" width="26.140625" style="24" customWidth="1"/>
    <col min="10" max="10" width="18" style="24"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284</v>
      </c>
      <c r="B2" s="274"/>
      <c r="C2" s="274"/>
      <c r="D2" s="274"/>
      <c r="E2" s="274"/>
      <c r="F2" s="274"/>
      <c r="G2" s="274"/>
      <c r="H2" s="274"/>
      <c r="I2" s="274"/>
      <c r="J2" s="274"/>
    </row>
    <row r="3" spans="1:10" ht="37.5">
      <c r="A3" s="35" t="s">
        <v>2</v>
      </c>
      <c r="B3" s="4" t="s">
        <v>3</v>
      </c>
      <c r="C3" s="4" t="s">
        <v>4</v>
      </c>
      <c r="D3" s="5" t="s">
        <v>5</v>
      </c>
      <c r="E3" s="4" t="s">
        <v>6</v>
      </c>
      <c r="F3" s="4" t="s">
        <v>7</v>
      </c>
      <c r="G3" s="4" t="s">
        <v>8</v>
      </c>
      <c r="H3" s="4" t="s">
        <v>9</v>
      </c>
      <c r="I3" s="100" t="s">
        <v>10</v>
      </c>
      <c r="J3" s="35" t="s">
        <v>11</v>
      </c>
    </row>
    <row r="4" spans="1:10" ht="15">
      <c r="A4" s="49" t="s">
        <v>12</v>
      </c>
      <c r="B4" s="9"/>
      <c r="C4" s="276">
        <f>COUNTA(C6:C1048576)</f>
        <v>22</v>
      </c>
      <c r="D4" s="9"/>
      <c r="E4" s="11">
        <f>SUM(E5:E1048576)</f>
        <v>83</v>
      </c>
      <c r="F4" s="11">
        <f>SUM(F5:F1048576)</f>
        <v>75</v>
      </c>
      <c r="G4" s="11">
        <f>SUM(G5:G1048576)</f>
        <v>640</v>
      </c>
      <c r="H4" s="11">
        <f>SUM(H5:H1048576)</f>
        <v>0</v>
      </c>
      <c r="I4" s="101" t="s">
        <v>13</v>
      </c>
      <c r="J4" s="102" t="s">
        <v>13</v>
      </c>
    </row>
    <row r="5" spans="1:10" s="3" customFormat="1" ht="8.25">
      <c r="A5" s="36"/>
      <c r="B5" s="14"/>
      <c r="C5" s="277"/>
      <c r="D5" s="15"/>
      <c r="E5" s="16"/>
      <c r="F5" s="16"/>
      <c r="G5" s="16"/>
      <c r="H5" s="16"/>
      <c r="I5" s="15"/>
      <c r="J5" s="15"/>
    </row>
    <row r="6" spans="1:10" s="92" customFormat="1" ht="85.5">
      <c r="A6" s="109" t="s">
        <v>288</v>
      </c>
      <c r="B6" s="110">
        <v>43288.916666666664</v>
      </c>
      <c r="C6" s="111" t="s">
        <v>281</v>
      </c>
      <c r="D6" s="111" t="s">
        <v>282</v>
      </c>
      <c r="E6" s="112">
        <v>1</v>
      </c>
      <c r="F6" s="113">
        <v>1</v>
      </c>
      <c r="G6" s="112"/>
      <c r="H6" s="112"/>
      <c r="I6" s="111" t="s">
        <v>283</v>
      </c>
      <c r="J6" s="114" t="s">
        <v>285</v>
      </c>
    </row>
    <row r="7" spans="1:10" s="92" customFormat="1" ht="42.75">
      <c r="A7" s="109" t="s">
        <v>289</v>
      </c>
      <c r="B7" s="110" t="s">
        <v>290</v>
      </c>
      <c r="C7" s="111" t="s">
        <v>293</v>
      </c>
      <c r="D7" s="111" t="s">
        <v>291</v>
      </c>
      <c r="E7" s="112">
        <v>2</v>
      </c>
      <c r="F7" s="112">
        <v>2</v>
      </c>
      <c r="G7" s="112"/>
      <c r="H7" s="112"/>
      <c r="I7" s="111" t="s">
        <v>60</v>
      </c>
      <c r="J7" s="114" t="s">
        <v>292</v>
      </c>
    </row>
    <row r="8" spans="1:10" s="83" customFormat="1" ht="42.75">
      <c r="A8" s="115">
        <v>43313.5</v>
      </c>
      <c r="B8" s="116">
        <v>43329.708333333336</v>
      </c>
      <c r="C8" s="103" t="s">
        <v>294</v>
      </c>
      <c r="D8" s="103" t="s">
        <v>295</v>
      </c>
      <c r="E8" s="117">
        <v>16</v>
      </c>
      <c r="F8" s="117">
        <v>16</v>
      </c>
      <c r="G8" s="117"/>
      <c r="H8" s="117"/>
      <c r="I8" s="105" t="s">
        <v>286</v>
      </c>
      <c r="J8" s="114" t="s">
        <v>296</v>
      </c>
    </row>
    <row r="9" spans="1:10" ht="99.75">
      <c r="A9" s="122" t="s">
        <v>297</v>
      </c>
      <c r="B9" s="122" t="s">
        <v>298</v>
      </c>
      <c r="C9" s="69" t="s">
        <v>299</v>
      </c>
      <c r="D9" s="69" t="s">
        <v>301</v>
      </c>
      <c r="E9" s="123">
        <v>3</v>
      </c>
      <c r="F9" s="123">
        <v>3</v>
      </c>
      <c r="G9" s="123"/>
      <c r="H9" s="123"/>
      <c r="I9" s="124" t="s">
        <v>287</v>
      </c>
      <c r="J9" s="104" t="s">
        <v>300</v>
      </c>
    </row>
    <row r="10" spans="1:10" ht="71.25">
      <c r="A10" s="122" t="s">
        <v>305</v>
      </c>
      <c r="B10" s="122" t="s">
        <v>306</v>
      </c>
      <c r="C10" s="69" t="s">
        <v>106</v>
      </c>
      <c r="D10" s="69" t="s">
        <v>307</v>
      </c>
      <c r="E10" s="123">
        <v>1</v>
      </c>
      <c r="F10" s="123">
        <v>1</v>
      </c>
      <c r="G10" s="123"/>
      <c r="H10" s="123"/>
      <c r="I10" s="105" t="s">
        <v>302</v>
      </c>
      <c r="J10" s="125" t="s">
        <v>308</v>
      </c>
    </row>
    <row r="11" spans="1:10" s="98" customFormat="1" ht="128.25">
      <c r="A11" s="118" t="s">
        <v>311</v>
      </c>
      <c r="B11" s="118" t="s">
        <v>310</v>
      </c>
      <c r="C11" s="105" t="s">
        <v>309</v>
      </c>
      <c r="D11" s="105" t="s">
        <v>312</v>
      </c>
      <c r="E11" s="41">
        <v>1</v>
      </c>
      <c r="F11" s="41">
        <v>1</v>
      </c>
      <c r="G11" s="41"/>
      <c r="H11" s="41"/>
      <c r="I11" s="105" t="s">
        <v>303</v>
      </c>
      <c r="J11" s="126" t="s">
        <v>314</v>
      </c>
    </row>
    <row r="12" spans="1:10" s="99" customFormat="1" ht="85.5">
      <c r="A12" s="116" t="s">
        <v>315</v>
      </c>
      <c r="B12" s="116">
        <v>43451</v>
      </c>
      <c r="C12" s="103" t="s">
        <v>316</v>
      </c>
      <c r="D12" s="103" t="s">
        <v>317</v>
      </c>
      <c r="E12" s="117">
        <v>4</v>
      </c>
      <c r="F12" s="117">
        <v>4</v>
      </c>
      <c r="G12" s="117"/>
      <c r="H12" s="117"/>
      <c r="I12" s="105" t="s">
        <v>304</v>
      </c>
      <c r="J12" s="104" t="s">
        <v>318</v>
      </c>
    </row>
    <row r="13" spans="1:10" s="99" customFormat="1" ht="42.75">
      <c r="A13" s="116" t="s">
        <v>319</v>
      </c>
      <c r="B13" s="116" t="s">
        <v>322</v>
      </c>
      <c r="C13" s="103" t="s">
        <v>106</v>
      </c>
      <c r="D13" s="127" t="s">
        <v>321</v>
      </c>
      <c r="E13" s="117">
        <v>2</v>
      </c>
      <c r="F13" s="117">
        <v>2</v>
      </c>
      <c r="G13" s="117"/>
      <c r="H13" s="117"/>
      <c r="I13" s="103" t="s">
        <v>335</v>
      </c>
      <c r="J13" s="104" t="s">
        <v>320</v>
      </c>
    </row>
    <row r="14" spans="1:10" ht="42.75">
      <c r="A14" s="118" t="s">
        <v>323</v>
      </c>
      <c r="B14" s="118" t="s">
        <v>328</v>
      </c>
      <c r="C14" s="105" t="s">
        <v>324</v>
      </c>
      <c r="D14" s="127" t="s">
        <v>325</v>
      </c>
      <c r="E14" s="41">
        <v>3</v>
      </c>
      <c r="F14" s="41">
        <v>3</v>
      </c>
      <c r="G14" s="41"/>
      <c r="H14" s="41"/>
      <c r="I14" s="120" t="s">
        <v>326</v>
      </c>
      <c r="J14" s="104" t="s">
        <v>327</v>
      </c>
    </row>
    <row r="15" spans="1:10" s="98" customFormat="1" ht="71.25">
      <c r="A15" s="118" t="s">
        <v>330</v>
      </c>
      <c r="B15" s="118" t="s">
        <v>340</v>
      </c>
      <c r="C15" s="105" t="s">
        <v>313</v>
      </c>
      <c r="D15" s="127" t="s">
        <v>331</v>
      </c>
      <c r="E15" s="41">
        <v>10</v>
      </c>
      <c r="F15" s="41">
        <v>10</v>
      </c>
      <c r="G15" s="41"/>
      <c r="H15" s="41"/>
      <c r="I15" s="105" t="s">
        <v>329</v>
      </c>
      <c r="J15" s="128" t="s">
        <v>334</v>
      </c>
    </row>
    <row r="16" spans="1:10" s="98" customFormat="1" ht="57">
      <c r="A16" s="118" t="s">
        <v>336</v>
      </c>
      <c r="B16" s="118" t="s">
        <v>341</v>
      </c>
      <c r="C16" s="105" t="s">
        <v>337</v>
      </c>
      <c r="D16" s="127" t="s">
        <v>338</v>
      </c>
      <c r="E16" s="41">
        <v>3</v>
      </c>
      <c r="F16" s="41">
        <v>3</v>
      </c>
      <c r="G16" s="41"/>
      <c r="H16" s="41"/>
      <c r="I16" s="126" t="s">
        <v>332</v>
      </c>
      <c r="J16" s="105" t="s">
        <v>339</v>
      </c>
    </row>
    <row r="17" spans="1:10" ht="42.75">
      <c r="A17" s="122" t="s">
        <v>343</v>
      </c>
      <c r="B17" s="122" t="s">
        <v>344</v>
      </c>
      <c r="C17" s="105" t="s">
        <v>342</v>
      </c>
      <c r="D17" s="129" t="s">
        <v>345</v>
      </c>
      <c r="E17" s="123">
        <v>2</v>
      </c>
      <c r="F17" s="123">
        <v>2</v>
      </c>
      <c r="G17" s="123"/>
      <c r="H17" s="123"/>
      <c r="I17" s="130" t="s">
        <v>333</v>
      </c>
      <c r="J17" s="69" t="s">
        <v>339</v>
      </c>
    </row>
    <row r="18" spans="1:10" s="98" customFormat="1" ht="28.5">
      <c r="A18" s="118">
        <v>43576.4375</v>
      </c>
      <c r="B18" s="118" t="s">
        <v>360</v>
      </c>
      <c r="C18" s="105" t="s">
        <v>349</v>
      </c>
      <c r="D18" s="127" t="s">
        <v>348</v>
      </c>
      <c r="E18" s="41">
        <v>15</v>
      </c>
      <c r="F18" s="41">
        <v>15</v>
      </c>
      <c r="G18" s="41"/>
      <c r="H18" s="118"/>
      <c r="I18" s="120" t="s">
        <v>62</v>
      </c>
      <c r="J18" s="128" t="s">
        <v>356</v>
      </c>
    </row>
    <row r="19" spans="1:10" ht="57">
      <c r="A19" s="122" t="s">
        <v>350</v>
      </c>
      <c r="B19" s="122" t="s">
        <v>353</v>
      </c>
      <c r="C19" s="69" t="s">
        <v>351</v>
      </c>
      <c r="D19" s="127" t="s">
        <v>354</v>
      </c>
      <c r="E19" s="123">
        <v>2</v>
      </c>
      <c r="F19" s="123">
        <v>2</v>
      </c>
      <c r="G19" s="123"/>
      <c r="H19" s="131"/>
      <c r="I19" s="124" t="s">
        <v>346</v>
      </c>
      <c r="J19" s="69" t="s">
        <v>355</v>
      </c>
    </row>
    <row r="20" spans="1:10" ht="28.5">
      <c r="A20" s="122" t="s">
        <v>357</v>
      </c>
      <c r="B20" s="122">
        <v>43596</v>
      </c>
      <c r="C20" s="69" t="s">
        <v>106</v>
      </c>
      <c r="D20" s="132" t="s">
        <v>359</v>
      </c>
      <c r="E20" s="123">
        <v>1</v>
      </c>
      <c r="F20" s="123">
        <v>1</v>
      </c>
      <c r="G20" s="123"/>
      <c r="H20" s="123"/>
      <c r="I20" s="124" t="s">
        <v>358</v>
      </c>
      <c r="J20" s="69"/>
    </row>
    <row r="21" spans="1:10" ht="42.75">
      <c r="A21" s="122" t="s">
        <v>361</v>
      </c>
      <c r="B21" s="118" t="s">
        <v>364</v>
      </c>
      <c r="C21" s="69" t="s">
        <v>281</v>
      </c>
      <c r="D21" s="69" t="s">
        <v>363</v>
      </c>
      <c r="E21" s="121">
        <v>1</v>
      </c>
      <c r="F21" s="121">
        <v>1</v>
      </c>
      <c r="G21" s="123"/>
      <c r="H21" s="39"/>
      <c r="I21" s="124" t="s">
        <v>352</v>
      </c>
      <c r="J21" s="69" t="s">
        <v>362</v>
      </c>
    </row>
    <row r="22" spans="1:10" ht="57">
      <c r="A22" s="122" t="s">
        <v>365</v>
      </c>
      <c r="B22" s="118">
        <v>43619</v>
      </c>
      <c r="C22" s="69" t="s">
        <v>169</v>
      </c>
      <c r="D22" s="69" t="s">
        <v>366</v>
      </c>
      <c r="E22" s="121">
        <v>1</v>
      </c>
      <c r="F22" s="121">
        <v>1</v>
      </c>
      <c r="G22" s="123"/>
      <c r="H22" s="39"/>
      <c r="I22" s="124" t="s">
        <v>347</v>
      </c>
      <c r="J22" s="69"/>
    </row>
    <row r="23" spans="1:10" s="98" customFormat="1" ht="142.5">
      <c r="A23" s="118" t="s">
        <v>367</v>
      </c>
      <c r="B23" s="118" t="s">
        <v>371</v>
      </c>
      <c r="C23" s="105" t="s">
        <v>169</v>
      </c>
      <c r="D23" s="105" t="s">
        <v>368</v>
      </c>
      <c r="E23" s="119">
        <v>1</v>
      </c>
      <c r="F23" s="105">
        <v>1</v>
      </c>
      <c r="G23" s="41"/>
      <c r="H23" s="106"/>
      <c r="I23" s="120" t="s">
        <v>369</v>
      </c>
      <c r="J23" s="105" t="s">
        <v>372</v>
      </c>
    </row>
    <row r="24" spans="1:10" ht="28.5">
      <c r="A24" s="122" t="s">
        <v>373</v>
      </c>
      <c r="B24" s="122" t="s">
        <v>376</v>
      </c>
      <c r="C24" s="69" t="s">
        <v>374</v>
      </c>
      <c r="D24" s="133" t="s">
        <v>375</v>
      </c>
      <c r="E24" s="123">
        <v>5</v>
      </c>
      <c r="F24" s="39">
        <v>5</v>
      </c>
      <c r="G24" s="123"/>
      <c r="H24" s="123"/>
      <c r="I24" s="124" t="s">
        <v>370</v>
      </c>
      <c r="J24" s="69"/>
    </row>
    <row r="25" spans="1:10" ht="99.75">
      <c r="A25" s="122" t="s">
        <v>377</v>
      </c>
      <c r="B25" s="122" t="s">
        <v>378</v>
      </c>
      <c r="C25" s="69" t="s">
        <v>106</v>
      </c>
      <c r="D25" s="69" t="s">
        <v>379</v>
      </c>
      <c r="E25" s="123">
        <v>1</v>
      </c>
      <c r="F25" s="39">
        <v>1</v>
      </c>
      <c r="G25" s="123">
        <v>640</v>
      </c>
      <c r="H25" s="123"/>
      <c r="I25" s="69">
        <v>501006860</v>
      </c>
      <c r="J25" s="69" t="s">
        <v>380</v>
      </c>
    </row>
    <row r="26" spans="1:10" ht="42.75">
      <c r="A26" s="122" t="s">
        <v>381</v>
      </c>
      <c r="B26" s="122" t="s">
        <v>386</v>
      </c>
      <c r="C26" s="69" t="s">
        <v>106</v>
      </c>
      <c r="D26" s="134" t="s">
        <v>382</v>
      </c>
      <c r="E26" s="123">
        <v>6</v>
      </c>
      <c r="F26" s="122"/>
      <c r="G26" s="123"/>
      <c r="H26" s="123"/>
      <c r="I26" s="69">
        <v>501006861</v>
      </c>
      <c r="J26" s="69"/>
    </row>
    <row r="27" spans="1:10" ht="42.75">
      <c r="A27" s="122" t="s">
        <v>383</v>
      </c>
      <c r="B27" s="122" t="s">
        <v>387</v>
      </c>
      <c r="C27" s="69" t="s">
        <v>384</v>
      </c>
      <c r="D27" s="129" t="s">
        <v>385</v>
      </c>
      <c r="E27" s="123">
        <v>2</v>
      </c>
      <c r="F27" s="122"/>
      <c r="G27" s="123"/>
      <c r="H27" s="123"/>
      <c r="I27" s="69" t="s">
        <v>63</v>
      </c>
      <c r="J27" s="69"/>
    </row>
    <row r="28" spans="1:10">
      <c r="A28" s="107"/>
      <c r="B28" s="107"/>
      <c r="C28" s="63"/>
      <c r="D28" s="51"/>
      <c r="E28" s="44"/>
      <c r="F28" s="107"/>
      <c r="G28" s="44"/>
      <c r="H28" s="108"/>
      <c r="I28" s="72"/>
      <c r="J28" s="63"/>
    </row>
  </sheetData>
  <mergeCells count="2">
    <mergeCell ref="A1:J1"/>
    <mergeCell ref="A2:J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29"/>
  <sheetViews>
    <sheetView zoomScale="85" zoomScaleNormal="85" workbookViewId="0">
      <pane ySplit="4" topLeftCell="A5" activePane="bottomLeft" state="frozen"/>
      <selection activeCell="D5" sqref="D5"/>
      <selection pane="bottomLeft" activeCell="A5" sqref="A5"/>
    </sheetView>
  </sheetViews>
  <sheetFormatPr defaultColWidth="9.140625" defaultRowHeight="14.25"/>
  <cols>
    <col min="1" max="1" width="22.140625" style="24" customWidth="1"/>
    <col min="2" max="2" width="20.28515625" style="7" bestFit="1" customWidth="1"/>
    <col min="3" max="3" width="13" style="278" customWidth="1"/>
    <col min="4" max="4" width="96.140625" style="24" customWidth="1"/>
    <col min="5" max="8" width="13.5703125" style="7" customWidth="1"/>
    <col min="9" max="9" width="40.140625" style="7" bestFit="1" customWidth="1"/>
    <col min="10" max="10" width="13.5703125" style="7" customWidth="1"/>
    <col min="11" max="16384" width="9.140625" style="7"/>
  </cols>
  <sheetData>
    <row r="1" spans="1:10" s="1" customFormat="1" ht="20.25">
      <c r="A1" s="273" t="s">
        <v>995</v>
      </c>
      <c r="B1" s="273"/>
      <c r="C1" s="273"/>
      <c r="D1" s="273"/>
      <c r="E1" s="273"/>
      <c r="F1" s="273"/>
      <c r="G1" s="273"/>
      <c r="H1" s="273"/>
      <c r="I1" s="273"/>
      <c r="J1" s="273"/>
    </row>
    <row r="2" spans="1:10" s="2" customFormat="1" ht="15.75">
      <c r="A2" s="274" t="s">
        <v>232</v>
      </c>
      <c r="B2" s="274"/>
      <c r="C2" s="274"/>
      <c r="D2" s="274"/>
      <c r="E2" s="274"/>
      <c r="F2" s="274"/>
      <c r="G2" s="274"/>
      <c r="H2" s="274"/>
      <c r="I2" s="274"/>
      <c r="J2" s="274"/>
    </row>
    <row r="3" spans="1:10" ht="37.5">
      <c r="A3" s="35" t="s">
        <v>2</v>
      </c>
      <c r="B3" s="4" t="s">
        <v>3</v>
      </c>
      <c r="C3" s="4" t="s">
        <v>4</v>
      </c>
      <c r="D3" s="5" t="s">
        <v>5</v>
      </c>
      <c r="E3" s="4" t="s">
        <v>6</v>
      </c>
      <c r="F3" s="4" t="s">
        <v>7</v>
      </c>
      <c r="G3" s="4" t="s">
        <v>8</v>
      </c>
      <c r="H3" s="4" t="s">
        <v>9</v>
      </c>
      <c r="I3" s="6" t="s">
        <v>10</v>
      </c>
      <c r="J3" s="4" t="s">
        <v>11</v>
      </c>
    </row>
    <row r="4" spans="1:10" ht="15">
      <c r="A4" s="49" t="s">
        <v>12</v>
      </c>
      <c r="B4" s="9"/>
      <c r="C4" s="276">
        <f>COUNTA(C6:C1048576)</f>
        <v>23</v>
      </c>
      <c r="D4" s="9"/>
      <c r="E4" s="11">
        <f>SUM(E5:E1048576)</f>
        <v>56.250000000014552</v>
      </c>
      <c r="F4" s="11">
        <f>SUM(F5:F1048576)</f>
        <v>0</v>
      </c>
      <c r="G4" s="11">
        <f>SUM(G5:G1048576)</f>
        <v>0</v>
      </c>
      <c r="H4" s="11">
        <f>SUM(H5:H1048576)</f>
        <v>0</v>
      </c>
      <c r="I4" s="12" t="s">
        <v>13</v>
      </c>
      <c r="J4" s="10" t="s">
        <v>13</v>
      </c>
    </row>
    <row r="5" spans="1:10" s="3" customFormat="1" ht="8.25">
      <c r="A5" s="36"/>
      <c r="B5" s="14"/>
      <c r="C5" s="277"/>
      <c r="D5" s="15"/>
      <c r="E5" s="16"/>
      <c r="F5" s="16"/>
      <c r="G5" s="16"/>
      <c r="H5" s="16"/>
      <c r="I5" s="14"/>
      <c r="J5" s="14"/>
    </row>
    <row r="6" spans="1:10" ht="28.5">
      <c r="A6" s="17">
        <v>42930.666666666664</v>
      </c>
      <c r="B6" s="17">
        <v>42934.375</v>
      </c>
      <c r="C6" s="18" t="s">
        <v>106</v>
      </c>
      <c r="D6" s="42" t="s">
        <v>176</v>
      </c>
      <c r="E6" s="19">
        <f t="shared" ref="E6:E29" si="0">B6-A6</f>
        <v>3.7083333333357587</v>
      </c>
      <c r="F6" s="17"/>
      <c r="G6" s="19"/>
      <c r="H6" s="20"/>
      <c r="I6" s="75" t="s">
        <v>84</v>
      </c>
      <c r="J6" s="22" t="s">
        <v>256</v>
      </c>
    </row>
    <row r="7" spans="1:10" ht="28.5">
      <c r="A7" s="17">
        <v>42930.666666666664</v>
      </c>
      <c r="B7" s="17">
        <v>42934.375</v>
      </c>
      <c r="C7" s="18" t="s">
        <v>106</v>
      </c>
      <c r="D7" s="42" t="s">
        <v>173</v>
      </c>
      <c r="E7" s="19">
        <f t="shared" si="0"/>
        <v>3.7083333333357587</v>
      </c>
      <c r="F7" s="17"/>
      <c r="G7" s="19"/>
      <c r="H7" s="20"/>
      <c r="I7" s="75" t="s">
        <v>103</v>
      </c>
      <c r="J7" s="22" t="s">
        <v>256</v>
      </c>
    </row>
    <row r="8" spans="1:10" ht="199.5">
      <c r="A8" s="17">
        <v>42944.291666666664</v>
      </c>
      <c r="B8" s="17">
        <v>42947.708333333336</v>
      </c>
      <c r="C8" s="18" t="s">
        <v>106</v>
      </c>
      <c r="D8" s="42" t="s">
        <v>178</v>
      </c>
      <c r="E8" s="19">
        <f t="shared" si="0"/>
        <v>3.4166666666715173</v>
      </c>
      <c r="F8" s="17"/>
      <c r="G8" s="19"/>
      <c r="H8" s="20"/>
      <c r="I8" s="18" t="s">
        <v>177</v>
      </c>
      <c r="J8" s="22" t="s">
        <v>211</v>
      </c>
    </row>
    <row r="9" spans="1:10" ht="270.75">
      <c r="A9" s="17">
        <v>42962.333333333336</v>
      </c>
      <c r="B9" s="17">
        <v>42970.333333333336</v>
      </c>
      <c r="C9" s="18" t="s">
        <v>106</v>
      </c>
      <c r="D9" s="42" t="s">
        <v>179</v>
      </c>
      <c r="E9" s="19">
        <f t="shared" si="0"/>
        <v>8</v>
      </c>
      <c r="F9" s="17"/>
      <c r="G9" s="19"/>
      <c r="H9" s="20"/>
      <c r="I9" s="18" t="s">
        <v>174</v>
      </c>
      <c r="J9" s="22" t="s">
        <v>212</v>
      </c>
    </row>
    <row r="10" spans="1:10" s="83" customFormat="1" ht="85.5">
      <c r="A10" s="77">
        <v>42980.291666666664</v>
      </c>
      <c r="B10" s="77">
        <v>42982.708333333336</v>
      </c>
      <c r="C10" s="78" t="s">
        <v>106</v>
      </c>
      <c r="D10" s="76" t="s">
        <v>185</v>
      </c>
      <c r="E10" s="79">
        <f t="shared" si="0"/>
        <v>2.4166666666715173</v>
      </c>
      <c r="F10" s="77"/>
      <c r="G10" s="79"/>
      <c r="H10" s="80"/>
      <c r="I10" s="81" t="s">
        <v>108</v>
      </c>
      <c r="J10" s="82" t="s">
        <v>261</v>
      </c>
    </row>
    <row r="11" spans="1:10" s="83" customFormat="1" ht="57">
      <c r="A11" s="77" t="s">
        <v>267</v>
      </c>
      <c r="B11" s="77" t="s">
        <v>271</v>
      </c>
      <c r="C11" s="93" t="s">
        <v>268</v>
      </c>
      <c r="D11" s="94" t="s">
        <v>269</v>
      </c>
      <c r="E11" s="79">
        <v>1</v>
      </c>
      <c r="F11" s="77"/>
      <c r="G11" s="79"/>
      <c r="H11" s="95"/>
      <c r="I11" s="96" t="s">
        <v>62</v>
      </c>
      <c r="J11" s="82" t="s">
        <v>270</v>
      </c>
    </row>
    <row r="12" spans="1:10" ht="242.25">
      <c r="A12" s="17">
        <v>42996.291666666664</v>
      </c>
      <c r="B12" s="17">
        <v>42996.708333333336</v>
      </c>
      <c r="C12" s="42" t="s">
        <v>106</v>
      </c>
      <c r="D12" s="71" t="s">
        <v>186</v>
      </c>
      <c r="E12" s="19">
        <v>1</v>
      </c>
      <c r="F12" s="17"/>
      <c r="G12" s="19"/>
      <c r="H12" s="38"/>
      <c r="I12" s="72" t="s">
        <v>175</v>
      </c>
      <c r="J12" s="22" t="s">
        <v>213</v>
      </c>
    </row>
    <row r="13" spans="1:10" ht="40.5">
      <c r="A13" s="17">
        <v>43001.458333333336</v>
      </c>
      <c r="B13" s="17">
        <v>43001.708333333336</v>
      </c>
      <c r="C13" s="42" t="s">
        <v>189</v>
      </c>
      <c r="D13" s="66" t="s">
        <v>190</v>
      </c>
      <c r="E13" s="19">
        <v>1</v>
      </c>
      <c r="F13" s="17"/>
      <c r="G13" s="73"/>
      <c r="H13" s="19"/>
      <c r="I13" s="18" t="s">
        <v>108</v>
      </c>
      <c r="J13" s="74" t="s">
        <v>214</v>
      </c>
    </row>
    <row r="14" spans="1:10" ht="114">
      <c r="A14" s="17">
        <v>43027.5</v>
      </c>
      <c r="B14" s="17" t="s">
        <v>192</v>
      </c>
      <c r="C14" s="42" t="s">
        <v>106</v>
      </c>
      <c r="D14" s="63" t="s">
        <v>191</v>
      </c>
      <c r="E14" s="19">
        <v>2</v>
      </c>
      <c r="F14" s="17"/>
      <c r="G14" s="19"/>
      <c r="H14" s="20"/>
      <c r="I14" s="42" t="s">
        <v>103</v>
      </c>
      <c r="J14" s="42" t="s">
        <v>209</v>
      </c>
    </row>
    <row r="15" spans="1:10" ht="142.5">
      <c r="A15" s="17">
        <v>43054.5</v>
      </c>
      <c r="B15" s="17">
        <v>43058.375</v>
      </c>
      <c r="C15" s="42" t="s">
        <v>106</v>
      </c>
      <c r="D15" s="42" t="s">
        <v>193</v>
      </c>
      <c r="E15" s="19">
        <v>4</v>
      </c>
      <c r="F15" s="17" t="s">
        <v>252</v>
      </c>
      <c r="G15" s="19"/>
      <c r="H15" s="20"/>
      <c r="I15" s="42" t="s">
        <v>187</v>
      </c>
      <c r="J15" s="42" t="s">
        <v>208</v>
      </c>
    </row>
    <row r="16" spans="1:10" ht="162">
      <c r="A16" s="17">
        <v>43064.5</v>
      </c>
      <c r="B16" s="17" t="s">
        <v>221</v>
      </c>
      <c r="C16" s="42" t="s">
        <v>196</v>
      </c>
      <c r="D16" s="67" t="s">
        <v>254</v>
      </c>
      <c r="E16" s="19">
        <v>2</v>
      </c>
      <c r="F16" s="17"/>
      <c r="G16" s="19"/>
      <c r="H16" s="20"/>
      <c r="I16" s="62" t="s">
        <v>188</v>
      </c>
      <c r="J16" s="42" t="s">
        <v>255</v>
      </c>
    </row>
    <row r="17" spans="1:10" ht="71.25">
      <c r="A17" s="17" t="s">
        <v>201</v>
      </c>
      <c r="B17" s="17" t="s">
        <v>203</v>
      </c>
      <c r="C17" s="42" t="s">
        <v>106</v>
      </c>
      <c r="D17" s="42" t="s">
        <v>200</v>
      </c>
      <c r="E17" s="19">
        <v>4</v>
      </c>
      <c r="F17" s="48"/>
      <c r="G17" s="45"/>
      <c r="H17" s="46"/>
      <c r="I17" s="42" t="s">
        <v>194</v>
      </c>
      <c r="J17" s="63" t="s">
        <v>202</v>
      </c>
    </row>
    <row r="18" spans="1:10" ht="86.25">
      <c r="A18" s="17" t="s">
        <v>204</v>
      </c>
      <c r="B18" s="17" t="s">
        <v>207</v>
      </c>
      <c r="C18" s="69" t="s">
        <v>106</v>
      </c>
      <c r="D18" s="70" t="s">
        <v>205</v>
      </c>
      <c r="E18" s="19">
        <v>1</v>
      </c>
      <c r="F18" s="48"/>
      <c r="G18" s="45"/>
      <c r="H18" s="46"/>
      <c r="I18" s="42" t="s">
        <v>195</v>
      </c>
      <c r="J18" s="42" t="s">
        <v>206</v>
      </c>
    </row>
    <row r="19" spans="1:10" ht="54">
      <c r="A19" s="17" t="s">
        <v>222</v>
      </c>
      <c r="B19" s="17" t="s">
        <v>228</v>
      </c>
      <c r="C19" s="42" t="s">
        <v>106</v>
      </c>
      <c r="D19" s="66" t="s">
        <v>223</v>
      </c>
      <c r="E19" s="19">
        <v>3</v>
      </c>
      <c r="F19" s="17"/>
      <c r="G19" s="19"/>
      <c r="H19" s="20"/>
      <c r="I19" s="42" t="s">
        <v>197</v>
      </c>
      <c r="J19" s="42" t="s">
        <v>224</v>
      </c>
    </row>
    <row r="20" spans="1:10" s="92" customFormat="1" ht="42.75">
      <c r="A20" s="87" t="s">
        <v>233</v>
      </c>
      <c r="B20" s="87" t="s">
        <v>266</v>
      </c>
      <c r="C20" s="88" t="s">
        <v>226</v>
      </c>
      <c r="D20" s="89" t="s">
        <v>225</v>
      </c>
      <c r="E20" s="90"/>
      <c r="F20" s="87"/>
      <c r="G20" s="90"/>
      <c r="H20" s="91"/>
      <c r="I20" s="88" t="s">
        <v>198</v>
      </c>
      <c r="J20" s="88" t="s">
        <v>227</v>
      </c>
    </row>
    <row r="21" spans="1:10" ht="42.75">
      <c r="A21" s="17" t="s">
        <v>234</v>
      </c>
      <c r="B21" s="17" t="s">
        <v>235</v>
      </c>
      <c r="C21" s="42" t="s">
        <v>106</v>
      </c>
      <c r="D21" s="63" t="s">
        <v>237</v>
      </c>
      <c r="E21" s="19">
        <v>1</v>
      </c>
      <c r="F21" s="17"/>
      <c r="G21" s="19"/>
      <c r="H21" s="20"/>
      <c r="I21" s="64" t="s">
        <v>62</v>
      </c>
      <c r="J21" s="42" t="s">
        <v>236</v>
      </c>
    </row>
    <row r="22" spans="1:10" ht="114">
      <c r="A22" s="17" t="s">
        <v>238</v>
      </c>
      <c r="B22" s="17" t="s">
        <v>241</v>
      </c>
      <c r="C22" s="18" t="s">
        <v>106</v>
      </c>
      <c r="D22" s="52" t="s">
        <v>239</v>
      </c>
      <c r="E22" s="19">
        <v>1</v>
      </c>
      <c r="F22" s="17"/>
      <c r="G22" s="19"/>
      <c r="H22" s="20"/>
      <c r="I22" s="42" t="s">
        <v>199</v>
      </c>
      <c r="J22" s="42" t="s">
        <v>240</v>
      </c>
    </row>
    <row r="23" spans="1:10" ht="57">
      <c r="A23" s="17" t="s">
        <v>242</v>
      </c>
      <c r="B23" s="17" t="s">
        <v>245</v>
      </c>
      <c r="C23" s="18" t="s">
        <v>106</v>
      </c>
      <c r="D23" s="52" t="s">
        <v>243</v>
      </c>
      <c r="E23" s="19">
        <v>1</v>
      </c>
      <c r="F23" s="17"/>
      <c r="G23" s="19"/>
      <c r="H23" s="20"/>
      <c r="I23" s="65" t="s">
        <v>108</v>
      </c>
      <c r="J23" s="42" t="s">
        <v>244</v>
      </c>
    </row>
    <row r="24" spans="1:10" ht="81">
      <c r="A24" s="48" t="s">
        <v>246</v>
      </c>
      <c r="B24" s="48" t="s">
        <v>250</v>
      </c>
      <c r="C24" s="84" t="s">
        <v>106</v>
      </c>
      <c r="D24" s="86" t="s">
        <v>247</v>
      </c>
      <c r="E24" s="19">
        <v>4</v>
      </c>
      <c r="F24" s="20"/>
      <c r="G24" s="19"/>
      <c r="H24" s="20"/>
      <c r="I24" s="42" t="s">
        <v>229</v>
      </c>
      <c r="J24" s="42" t="s">
        <v>249</v>
      </c>
    </row>
    <row r="25" spans="1:10" ht="28.5">
      <c r="A25" s="17" t="s">
        <v>258</v>
      </c>
      <c r="B25" s="17" t="s">
        <v>262</v>
      </c>
      <c r="C25" s="18" t="s">
        <v>169</v>
      </c>
      <c r="D25" s="51" t="s">
        <v>259</v>
      </c>
      <c r="E25" s="19"/>
      <c r="F25" s="20"/>
      <c r="G25" s="19"/>
      <c r="H25" s="20"/>
      <c r="I25" s="61" t="s">
        <v>108</v>
      </c>
      <c r="J25" s="42" t="s">
        <v>260</v>
      </c>
    </row>
    <row r="26" spans="1:10" ht="121.5">
      <c r="A26" s="48" t="s">
        <v>263</v>
      </c>
      <c r="B26" s="48" t="s">
        <v>264</v>
      </c>
      <c r="C26" s="84" t="s">
        <v>106</v>
      </c>
      <c r="D26" s="85" t="s">
        <v>265</v>
      </c>
      <c r="E26" s="19">
        <v>3</v>
      </c>
      <c r="F26" s="20"/>
      <c r="G26" s="19"/>
      <c r="H26" s="20"/>
      <c r="I26" s="50" t="s">
        <v>230</v>
      </c>
      <c r="J26" s="42" t="s">
        <v>278</v>
      </c>
    </row>
    <row r="27" spans="1:10" ht="40.5">
      <c r="A27" s="17" t="s">
        <v>273</v>
      </c>
      <c r="B27" s="17" t="s">
        <v>274</v>
      </c>
      <c r="C27" s="18" t="s">
        <v>106</v>
      </c>
      <c r="D27" s="34" t="s">
        <v>272</v>
      </c>
      <c r="E27" s="19">
        <v>2</v>
      </c>
      <c r="F27" s="20"/>
      <c r="G27" s="19"/>
      <c r="H27" s="20"/>
      <c r="I27" s="63" t="s">
        <v>231</v>
      </c>
      <c r="J27" s="42" t="s">
        <v>275</v>
      </c>
    </row>
    <row r="28" spans="1:10" ht="114">
      <c r="A28" s="87" t="s">
        <v>276</v>
      </c>
      <c r="B28" s="87" t="s">
        <v>280</v>
      </c>
      <c r="C28" s="97" t="s">
        <v>106</v>
      </c>
      <c r="D28" s="18" t="s">
        <v>277</v>
      </c>
      <c r="E28" s="19">
        <v>4</v>
      </c>
      <c r="F28" s="20"/>
      <c r="G28" s="19"/>
      <c r="H28" s="20"/>
      <c r="I28" s="42" t="s">
        <v>248</v>
      </c>
      <c r="J28" s="42" t="s">
        <v>279</v>
      </c>
    </row>
    <row r="29" spans="1:10">
      <c r="A29" s="17"/>
      <c r="B29" s="17"/>
      <c r="C29" s="18"/>
      <c r="D29" s="18"/>
      <c r="E29" s="19">
        <f t="shared" si="0"/>
        <v>0</v>
      </c>
      <c r="F29" s="20"/>
      <c r="G29" s="19"/>
      <c r="H29" s="20"/>
      <c r="I29" s="42" t="s">
        <v>257</v>
      </c>
      <c r="J29" s="42"/>
    </row>
  </sheetData>
  <mergeCells count="2">
    <mergeCell ref="A1:J1"/>
    <mergeCell ref="A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Summary</vt:lpstr>
      <vt:lpstr>2024-25</vt:lpstr>
      <vt:lpstr>2023-24</vt:lpstr>
      <vt:lpstr>2022-23</vt:lpstr>
      <vt:lpstr>2021-22</vt:lpstr>
      <vt:lpstr>2020-21</vt:lpstr>
      <vt:lpstr>2019-20</vt:lpstr>
      <vt:lpstr>2018-19</vt:lpstr>
      <vt:lpstr>2017-18</vt:lpstr>
      <vt:lpstr>2016-17</vt:lpstr>
      <vt:lpstr>2015-16</vt:lpstr>
      <vt:lpstr>2014-15</vt:lpstr>
      <vt:lpstr>2013-14</vt:lpstr>
      <vt:lpstr>2012-13</vt:lpstr>
      <vt:lpstr>2011-12</vt:lpstr>
      <vt:lpstr>2010-11</vt:lpstr>
      <vt:lpstr>2009-10</vt:lpstr>
      <vt:lpstr>2008-09</vt:lpstr>
      <vt:lpstr>2007-08</vt:lpstr>
      <vt:lpstr>2006-07</vt:lpstr>
      <vt:lpstr>2005-06</vt:lpstr>
      <vt:lpstr>Summary!Print_Area</vt:lpstr>
    </vt:vector>
  </TitlesOfParts>
  <Company>Victoria State Emergency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ses62115</dc:creator>
  <cp:lastModifiedBy>PETER LYONS</cp:lastModifiedBy>
  <cp:lastPrinted>2015-03-20T01:34:39Z</cp:lastPrinted>
  <dcterms:created xsi:type="dcterms:W3CDTF">2015-03-17T23:27:16Z</dcterms:created>
  <dcterms:modified xsi:type="dcterms:W3CDTF">2026-07-24T07:17:59Z</dcterms:modified>
</cp:coreProperties>
</file>